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259" documentId="13_ncr:1_{101D457A-2122-4A02-8873-411F0BB483E5}" xr6:coauthVersionLast="47" xr6:coauthVersionMax="47" xr10:uidLastSave="{71DF8338-0BBC-4A7C-8037-83837BE1D68D}"/>
  <bookViews>
    <workbookView xWindow="-108" yWindow="-108" windowWidth="23256" windowHeight="12456" xr2:uid="{00000000-000D-0000-FFFF-FFFF00000000}"/>
  </bookViews>
  <sheets>
    <sheet name="Lista de Inventário" sheetId="1" r:id="rId1"/>
    <sheet name="Lista de amostragem do" sheetId="3" r:id="rId2"/>
    <sheet name="Investigação de Bacharelato" sheetId="2" r:id="rId3"/>
  </sheets>
  <externalReferences>
    <externalReference r:id="rId4"/>
  </externalReferences>
  <definedNames>
    <definedName name="BinNumber">BinLookup[CONTENTOR '#]</definedName>
    <definedName name="ColumnTitle1">[1]!InventoryList[[#Headers],[SKU]]</definedName>
    <definedName name="ColumnTitle2">[1]!InventoryPickList[[#Headers],[ORDER '#]]</definedName>
    <definedName name="ColumnTitle3">BinLookup[[#Headers],[CONTENTOR '#]]</definedName>
    <definedName name="SKULookup">[1]!InventoryList[SKU]</definedName>
    <definedName name="_xlnm.Print_Titles" localSheetId="2">'Investigação de Bacharelato'!$3:$3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3" l="1"/>
  <c r="D8" i="3"/>
  <c r="D9" i="3"/>
  <c r="D10" i="3"/>
  <c r="D6" i="3"/>
  <c r="I7" i="1"/>
  <c r="I8" i="1"/>
  <c r="I9" i="1"/>
  <c r="I10" i="1"/>
  <c r="I11" i="1"/>
  <c r="I12" i="1"/>
  <c r="I13" i="1"/>
  <c r="I14" i="1"/>
  <c r="I15" i="1"/>
  <c r="I16" i="1"/>
  <c r="I6" i="1"/>
</calcChain>
</file>

<file path=xl/sharedStrings.xml><?xml version="1.0" encoding="utf-8"?>
<sst xmlns="http://schemas.openxmlformats.org/spreadsheetml/2006/main" count="147" uniqueCount="65">
  <si>
    <t>SKU</t>
  </si>
  <si>
    <t>SP7875</t>
  </si>
  <si>
    <t>T345</t>
  </si>
  <si>
    <t>TR87680</t>
  </si>
  <si>
    <t>MK676554</t>
  </si>
  <si>
    <t>T5789</t>
  </si>
  <si>
    <t>YE98767</t>
  </si>
  <si>
    <t>T9876</t>
  </si>
  <si>
    <t>XR23423</t>
  </si>
  <si>
    <t>T098</t>
  </si>
  <si>
    <t>PW98762</t>
  </si>
  <si>
    <t>BM87684</t>
  </si>
  <si>
    <t>T349</t>
  </si>
  <si>
    <t>BH67655</t>
  </si>
  <si>
    <t>WT98768</t>
  </si>
  <si>
    <t>T9875</t>
  </si>
  <si>
    <t>TS3456</t>
  </si>
  <si>
    <t>WDG123</t>
  </si>
  <si>
    <t>TP001-1</t>
  </si>
  <si>
    <t>Fila 3, Slot 1</t>
  </si>
  <si>
    <t>Fila 1, Slot 2</t>
  </si>
  <si>
    <t>Fila 2, Slot 2</t>
  </si>
  <si>
    <t>Fila 1, Slot 1</t>
  </si>
  <si>
    <t>QTY</t>
  </si>
  <si>
    <t>Fila 4, Slot 5</t>
  </si>
  <si>
    <t>Lista de Inventário</t>
  </si>
  <si>
    <t>DESCRIÇÃO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</si>
  <si>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</si>
  <si>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</si>
  <si>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</si>
  <si>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</si>
  <si>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</si>
  <si>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</si>
  <si>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</si>
  <si>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</si>
  <si>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Item 10</t>
  </si>
  <si>
    <t>Item 11</t>
  </si>
  <si>
    <t>CONTENTOR #</t>
  </si>
  <si>
    <t>LOCALIZAÇÃO</t>
  </si>
  <si>
    <t>Linha 2, Slot 1</t>
  </si>
  <si>
    <t>UNIDADES</t>
  </si>
  <si>
    <t>Cada</t>
  </si>
  <si>
    <t>Caixa (10ct)</t>
  </si>
  <si>
    <t>Embalagem (5ct)</t>
  </si>
  <si>
    <t>QUANTIDADE DE REABASTECIMENTO</t>
  </si>
  <si>
    <t>CUSTO</t>
  </si>
  <si>
    <t>VALOR DO INVENTÁRIO</t>
  </si>
  <si>
    <t>REARRANJAR</t>
  </si>
  <si>
    <t>Artigo</t>
  </si>
  <si>
    <t>Item 9</t>
  </si>
  <si>
    <t>Total geral</t>
  </si>
  <si>
    <t>VALOR TOTAL DO INVENTÁRIO</t>
  </si>
  <si>
    <t>Lista de escolhas de ações</t>
  </si>
  <si>
    <t>ORDEM #</t>
  </si>
  <si>
    <t>QUANTIDADE AMOSTRAL</t>
  </si>
  <si>
    <t>QTÉ DISPONÍVEL</t>
  </si>
  <si>
    <t>DESCRIÇÃO DO ITEM</t>
  </si>
  <si>
    <t>Linha 3, Slot 2</t>
  </si>
  <si>
    <t>À PROCURA DE UM CAIXOTE DO LIXO</t>
  </si>
  <si>
    <t>Aquário grande</t>
  </si>
  <si>
    <t>Aquário pequeño</t>
  </si>
  <si>
    <t>Bacharelato Intermédio</t>
  </si>
  <si>
    <t>LARGURA</t>
  </si>
  <si>
    <t>ALTURA</t>
  </si>
  <si>
    <t>COMPRIMENTO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</si>
</sst>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7" formatCode="#,##0.00\ [$€-816]"/>
  </numFmts>
  <fonts count="9" x14ac:knownFonts="1">
    <font>
      <sz val="11"/>
      <color theme="1"/>
      <name val="Calibri"/>
      <family val="2"/>
      <scheme val="minor"/>
    </font>
    <font>
      <sz val="11"/>
      <color theme="3" tint="0.14993743705557422"/>
      <name val="Calibri"/>
      <family val="2"/>
      <scheme val="minor"/>
    </font>
    <font>
      <b/>
      <sz val="26"/>
      <color theme="3" tint="0.14996795556505021"/>
      <name val="Calibri Light"/>
      <family val="2"/>
      <scheme val="major"/>
    </font>
    <font>
      <sz val="12"/>
      <color theme="1"/>
      <name val="Calibri"/>
      <family val="2"/>
      <scheme val="minor"/>
    </font>
    <font>
      <b/>
      <sz val="50"/>
      <color theme="1"/>
      <name val="Algerian"/>
      <family val="5"/>
    </font>
    <font>
      <sz val="11"/>
      <color theme="0"/>
      <name val="Calibri Light"/>
      <family val="2"/>
      <scheme val="major"/>
    </font>
    <font>
      <sz val="24"/>
      <color theme="0"/>
      <name val="Algerian"/>
      <family val="5"/>
    </font>
    <font>
      <sz val="48"/>
      <color theme="0"/>
      <name val="Algerian"/>
      <family val="5"/>
    </font>
    <font>
      <b/>
      <sz val="36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theme="4" tint="-0.499984740745262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2" fillId="0" borderId="10" applyNumberFormat="0" applyFill="0" applyAlignment="0" applyProtection="0"/>
    <xf numFmtId="0" fontId="1" fillId="0" borderId="0">
      <alignment horizontal="left" vertical="center" wrapText="1" indent="1"/>
    </xf>
    <xf numFmtId="1" fontId="1" fillId="0" borderId="0">
      <alignment horizontal="center" vertical="center"/>
    </xf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1">
      <alignment vertical="center"/>
    </xf>
    <xf numFmtId="0" fontId="1" fillId="2" borderId="0" xfId="1" applyFill="1">
      <alignment vertical="center"/>
    </xf>
    <xf numFmtId="0" fontId="3" fillId="2" borderId="0" xfId="3" applyFont="1" applyFill="1">
      <alignment horizontal="left" vertical="center" wrapText="1" indent="1"/>
    </xf>
    <xf numFmtId="1" fontId="3" fillId="2" borderId="0" xfId="4" applyFont="1" applyFill="1">
      <alignment horizontal="center" vertical="center"/>
    </xf>
    <xf numFmtId="0" fontId="5" fillId="4" borderId="0" xfId="1" applyFont="1" applyFill="1" applyAlignment="1">
      <alignment horizontal="left" vertical="center" indent="1"/>
    </xf>
    <xf numFmtId="0" fontId="5" fillId="4" borderId="0" xfId="1" applyFont="1" applyFill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0" pivotButton="1" applyFont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67" fontId="3" fillId="0" borderId="1" xfId="0" applyNumberFormat="1" applyFont="1" applyBorder="1" applyAlignment="1">
      <alignment horizontal="left" vertical="center"/>
    </xf>
    <xf numFmtId="167" fontId="3" fillId="0" borderId="8" xfId="0" applyNumberFormat="1" applyFont="1" applyBorder="1" applyAlignment="1">
      <alignment horizontal="left" vertical="center"/>
    </xf>
    <xf numFmtId="167" fontId="0" fillId="0" borderId="0" xfId="0" applyNumberFormat="1" applyAlignment="1">
      <alignment vertical="center"/>
    </xf>
  </cellXfs>
  <cellStyles count="5">
    <cellStyle name="Normal" xfId="0" builtinId="0"/>
    <cellStyle name="Normal 2" xfId="1" xr:uid="{5EBE84B1-3162-45BD-9E5A-FBF1A38D1BD0}"/>
    <cellStyle name="Table details center aligned" xfId="4" xr:uid="{2749F866-6BC0-4586-AB1A-D2CA3C9B0A0E}"/>
    <cellStyle name="Table details left aligned" xfId="3" xr:uid="{80908B25-2462-4945-BA38-3BC7CFAA5588}"/>
    <cellStyle name="Title 2" xfId="2" xr:uid="{BA2C01A5-0DA6-4224-B8AE-8BB008EF87E5}"/>
  </cellStyles>
  <dxfs count="169">
    <dxf>
      <numFmt numFmtId="165" formatCode="#,##0.00\ [$€-410]"/>
    </dxf>
    <dxf>
      <numFmt numFmtId="167" formatCode="#,##0.00\ [$€-816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10]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7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7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2"/>
      </font>
    </dxf>
    <dxf>
      <alignment horizontal="right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>
          <bgColor theme="9" tint="0.59996337778862885"/>
        </patternFill>
      </fill>
    </dxf>
    <dxf>
      <font>
        <b val="0"/>
        <i val="0"/>
        <color theme="0"/>
      </font>
      <fill>
        <patternFill patternType="solid">
          <fgColor theme="9" tint="-0.499984740745262"/>
          <bgColor theme="9" tint="-0.499984740745262"/>
        </patternFill>
      </fill>
    </dxf>
    <dxf>
      <fill>
        <patternFill>
          <bgColor theme="9" tint="0.79998168889431442"/>
        </patternFill>
      </fill>
      <border diagonalUp="0" diagonalDown="0"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/>
      </border>
    </dxf>
  </dxfs>
  <tableStyles count="1" defaultTableStyle="TableStyleMedium2" defaultPivotStyle="PivotStyleLight16">
    <tableStyle name="Bin Lookup" pivot="0" count="3" xr9:uid="{2FBD1DD5-3F75-44A7-BAC7-E32C7C2A83E1}">
      <tableStyleElement type="wholeTable" dxfId="168"/>
      <tableStyleElement type="headerRow" dxfId="167"/>
      <tableStyleElement type="secondRowStripe" dxfId="16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[STATO DELLE SCORTE E DELLE VENDITE.xlsx]Lista de Inventário!PivotTable1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'Lista de Inventário'!$M$5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'Lista de Inventário'!$L$6:$L$17</c:f>
              <c:strCache>
                <c:ptCount val="11"/>
                <c:pt idx="0">
                  <c:v>Item 1</c:v>
                </c:pt>
                <c:pt idx="1">
                  <c:v>Item 10</c:v>
                </c:pt>
                <c:pt idx="2">
                  <c:v>Item 11</c:v>
                </c:pt>
                <c:pt idx="3">
                  <c:v>Item 2</c:v>
                </c:pt>
                <c:pt idx="4">
                  <c:v>Item 3</c:v>
                </c:pt>
                <c:pt idx="5">
                  <c:v>Item 4</c:v>
                </c:pt>
                <c:pt idx="6">
                  <c:v>Item 5</c:v>
                </c:pt>
                <c:pt idx="7">
                  <c:v>Item 6</c:v>
                </c:pt>
                <c:pt idx="8">
                  <c:v>Item 7</c:v>
                </c:pt>
                <c:pt idx="9">
                  <c:v>Item 8</c:v>
                </c:pt>
                <c:pt idx="10">
                  <c:v>Item 9</c:v>
                </c:pt>
              </c:strCache>
            </c:strRef>
          </c:cat>
          <c:val>
            <c:numRef>
              <c:f>'Lista de Inventário'!$M$6:$M$17</c:f>
              <c:numCache>
                <c:formatCode>#,##0.00\ [$€-816]</c:formatCode>
                <c:ptCount val="11"/>
                <c:pt idx="0">
                  <c:v>600</c:v>
                </c:pt>
                <c:pt idx="1">
                  <c:v>900</c:v>
                </c:pt>
                <c:pt idx="2">
                  <c:v>200</c:v>
                </c:pt>
                <c:pt idx="3">
                  <c:v>1200</c:v>
                </c:pt>
                <c:pt idx="4">
                  <c:v>50</c:v>
                </c:pt>
                <c:pt idx="5">
                  <c:v>600</c:v>
                </c:pt>
                <c:pt idx="6">
                  <c:v>312</c:v>
                </c:pt>
                <c:pt idx="7">
                  <c:v>350</c:v>
                </c:pt>
                <c:pt idx="8">
                  <c:v>100</c:v>
                </c:pt>
                <c:pt idx="9">
                  <c:v>57</c:v>
                </c:pt>
                <c:pt idx="1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5F-43F5-84DB-D4052F8736C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3628943"/>
        <c:axId val="253617903"/>
      </c:barChart>
      <c:catAx>
        <c:axId val="2536289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617903"/>
        <c:crosses val="autoZero"/>
        <c:auto val="1"/>
        <c:lblAlgn val="ctr"/>
        <c:lblOffset val="100"/>
        <c:noMultiLvlLbl val="0"/>
      </c:catAx>
      <c:valAx>
        <c:axId val="253617903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253628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1010770</xdr:colOff>
      <xdr:row>16</xdr:row>
      <xdr:rowOff>122592</xdr:rowOff>
    </xdr:from>
    <xdr:to>
      <xdr:col>9</xdr:col>
      <xdr:colOff>20170</xdr:colOff>
      <xdr:row>31</xdr:row>
      <xdr:rowOff>27118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B74B05-DE40-6006-C5B4-AE7F81092F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b9cbb715-dd65-4c50-b548-6084a27ebf36c3d2a9ca_wac-251d00aa8050.xlsx" TargetMode="External"/><Relationship Id="rId1" Type="http://schemas.openxmlformats.org/officeDocument/2006/relationships/externalLinkPath" Target="/Users/Planning%20Wash%20Unit/Downloads/TFb9cbb715-dd65-4c50-b548-6084a27ebf36c3d2a9ca_wac-251d00aa805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ventory list"/>
      <sheetName val="Inventory pick list"/>
      <sheetName val="Bin lookup"/>
      <sheetName val="TFb9cbb715-dd65-4c50-b548-6084a"/>
    </sheetNames>
    <sheetDataSet>
      <sheetData sheetId="0"/>
      <sheetData sheetId="1"/>
      <sheetData sheetId="2"/>
      <sheetData sheetId="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4.679890509258" createdVersion="8" refreshedVersion="8" minRefreshableVersion="3" recordCount="11" xr:uid="{A2812E17-7C70-4E3B-BCEC-5D275E17929F}">
  <cacheSource type="worksheet">
    <worksheetSource name="Table1"/>
  </cacheSource>
  <cacheFields count="10">
    <cacheField name="SKU" numFmtId="0">
      <sharedItems count="11">
        <s v="SP7875"/>
        <s v="TR87680"/>
        <s v="MK676554"/>
        <s v="YE98767"/>
        <s v="XR23423"/>
        <s v="PW98762"/>
        <s v="BM87684"/>
        <s v="BH67655"/>
        <s v="WT98768"/>
        <s v="TS3456"/>
        <s v="WDG123"/>
      </sharedItems>
    </cacheField>
    <cacheField name="DESCRIPTION" numFmtId="0">
      <sharedItems count="11">
        <s v="Item 1"/>
        <s v="Item 2"/>
        <s v="Item 3"/>
        <s v="Item 4"/>
        <s v="Item 5"/>
        <s v="Item 6"/>
        <s v="Item 7"/>
        <s v="Item 8"/>
        <s v="Item 9"/>
        <s v="Item 10"/>
        <s v="Item 11"/>
      </sharedItems>
    </cacheField>
    <cacheField name="BIN #" numFmtId="0">
      <sharedItems/>
    </cacheField>
    <cacheField name="LOCATION" numFmtId="0">
      <sharedItems/>
    </cacheField>
    <cacheField name="UNIT" numFmtId="0">
      <sharedItems/>
    </cacheField>
    <cacheField name="QTY" numFmtId="0">
      <sharedItems containsSemiMixedTypes="0" containsString="0" containsNumber="1" containsInteger="1" minValue="7" maxValue="40"/>
    </cacheField>
    <cacheField name="REORDER QTY" numFmtId="0">
      <sharedItems containsSemiMixedTypes="0" containsString="0" containsNumber="1" containsInteger="1" minValue="5" maxValue="30"/>
    </cacheField>
    <cacheField name="COST" numFmtId="164">
      <sharedItems containsSemiMixedTypes="0" containsString="0" containsNumber="1" containsInteger="1" minValue="3" maxValue="60"/>
    </cacheField>
    <cacheField name="INVENTORY VALUE" numFmtId="164">
      <sharedItems containsSemiMixedTypes="0" containsString="0" containsNumber="1" containsInteger="1" minValue="50" maxValue="1200"/>
    </cacheField>
    <cacheField name="REORDER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x v="0"/>
    <s v="T098"/>
    <s v="Row 3, slot 1"/>
    <s v="Each"/>
    <n v="20"/>
    <n v="10"/>
    <n v="30"/>
    <n v="600"/>
    <n v="0"/>
  </r>
  <r>
    <x v="1"/>
    <x v="1"/>
    <s v="T098"/>
    <s v="Row 3, slot 1"/>
    <s v="Each"/>
    <n v="30"/>
    <n v="15"/>
    <n v="40"/>
    <n v="1200"/>
    <n v="0"/>
  </r>
  <r>
    <x v="2"/>
    <x v="2"/>
    <s v="T345"/>
    <s v="Row 2, slot 1"/>
    <s v="Each"/>
    <n v="10"/>
    <n v="5"/>
    <n v="5"/>
    <n v="50"/>
    <n v="0"/>
  </r>
  <r>
    <x v="3"/>
    <x v="3"/>
    <s v="T345"/>
    <s v="Row 2, slot 1"/>
    <s v="Box (10 ct)"/>
    <n v="40"/>
    <n v="10"/>
    <n v="15"/>
    <n v="600"/>
    <n v="0"/>
  </r>
  <r>
    <x v="4"/>
    <x v="4"/>
    <s v="T349"/>
    <s v="Row 1, slot 2"/>
    <s v="Each"/>
    <n v="12"/>
    <n v="10"/>
    <n v="26"/>
    <n v="312"/>
    <n v="0"/>
  </r>
  <r>
    <x v="5"/>
    <x v="5"/>
    <s v="T9875"/>
    <s v="Row 2, slot 2"/>
    <s v="Each"/>
    <n v="7"/>
    <n v="10"/>
    <n v="50"/>
    <n v="350"/>
    <n v="1"/>
  </r>
  <r>
    <x v="6"/>
    <x v="6"/>
    <s v="T345"/>
    <s v="Row 2, slot 1"/>
    <s v="Each"/>
    <n v="10"/>
    <n v="5"/>
    <n v="10"/>
    <n v="100"/>
    <n v="0"/>
  </r>
  <r>
    <x v="7"/>
    <x v="7"/>
    <s v="T5789"/>
    <s v="Row 1, slot 1"/>
    <s v="Each"/>
    <n v="19"/>
    <n v="10"/>
    <n v="3"/>
    <n v="57"/>
    <n v="0"/>
  </r>
  <r>
    <x v="8"/>
    <x v="8"/>
    <s v="T349"/>
    <s v="Row 1, slot 2"/>
    <s v="Package (5 ct)"/>
    <n v="20"/>
    <n v="30"/>
    <n v="14"/>
    <n v="280"/>
    <n v="1"/>
  </r>
  <r>
    <x v="9"/>
    <x v="9"/>
    <s v="T098"/>
    <s v="Row 3, slot 1"/>
    <s v="Each"/>
    <n v="15"/>
    <n v="8"/>
    <n v="60"/>
    <n v="900"/>
    <n v="0"/>
  </r>
  <r>
    <x v="10"/>
    <x v="10"/>
    <s v="T9875"/>
    <s v="Row 2, slot 2"/>
    <s v="Each"/>
    <n v="25"/>
    <n v="15"/>
    <n v="8"/>
    <n v="20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9AE32-B875-4D2F-BDB3-468874FCC55C}" name="PivotTable1" cacheId="0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3" rowHeaderCaption="Artigo">
  <location ref="L5:M17" firstHeaderRow="1" firstDataRow="1" firstDataCol="1"/>
  <pivotFields count="10">
    <pivotField showAll="0">
      <items count="12">
        <item x="7"/>
        <item x="6"/>
        <item x="2"/>
        <item x="5"/>
        <item x="0"/>
        <item x="1"/>
        <item x="9"/>
        <item x="10"/>
        <item x="8"/>
        <item x="4"/>
        <item x="3"/>
        <item t="default"/>
      </items>
    </pivotField>
    <pivotField axis="axisRow" showAll="0">
      <items count="12">
        <item n="Item 1" x="0"/>
        <item n="Item 10" x="9"/>
        <item n="Item 11" x="10"/>
        <item n="Item 2" x="1"/>
        <item n="Item 3" x="2"/>
        <item n="Item 4" x="3"/>
        <item n="Item 5" x="4"/>
        <item n="Item 6" x="5"/>
        <item n="Item 7" x="6"/>
        <item n="Item 8" x="7"/>
        <item n="Item 9" x="8"/>
        <item t="default"/>
      </items>
    </pivotField>
    <pivotField showAll="0"/>
    <pivotField showAll="0"/>
    <pivotField showAll="0"/>
    <pivotField showAll="0"/>
    <pivotField showAll="0"/>
    <pivotField numFmtId="164" showAll="0"/>
    <pivotField dataField="1" numFmtId="164" showAll="0"/>
    <pivotField showAll="0"/>
  </pivotFields>
  <rowFields count="1">
    <field x="1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VALOR TOTAL DO INVENTÁRIO" fld="8" baseField="0" baseItem="0" numFmtId="167"/>
  </dataFields>
  <formats count="8">
    <format dxfId="165">
      <pivotArea grandRow="1" outline="0" collapsedLevelsAreSubtotals="1" fieldPosition="0"/>
    </format>
    <format dxfId="164">
      <pivotArea dataOnly="0" labelOnly="1" grandRow="1" outline="0" fieldPosition="0"/>
    </format>
    <format dxfId="163">
      <pivotArea collapsedLevelsAreSubtotals="1" fieldPosition="0">
        <references count="1">
          <reference field="1" count="0"/>
        </references>
      </pivotArea>
    </format>
    <format dxfId="162">
      <pivotArea field="1" type="button" dataOnly="0" labelOnly="1" outline="0" axis="axisRow" fieldPosition="0"/>
    </format>
    <format dxfId="161">
      <pivotArea dataOnly="0" labelOnly="1" outline="0" axis="axisValues" fieldPosition="0"/>
    </format>
    <format dxfId="160">
      <pivotArea dataOnly="0" labelOnly="1" outline="0" axis="axisValues" fieldPosition="0"/>
    </format>
    <format dxfId="159">
      <pivotArea field="1" type="button" dataOnly="0" labelOnly="1" outline="0" axis="axisRow" fieldPosition="0"/>
    </format>
    <format dxfId="1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2C4D32-1E17-41BD-9481-1E6AEC6D851B}" name="Table1" displayName="Table1" ref="A5:J16" totalsRowShown="0" headerRowDxfId="158" dataDxfId="156" headerRowBorderDxfId="157" tableBorderDxfId="155" totalsRowBorderDxfId="154">
  <autoFilter ref="A5:J16" xr:uid="{152C4D32-1E17-41BD-9481-1E6AEC6D851B}"/>
  <tableColumns count="10">
    <tableColumn id="1" xr3:uid="{AC170E95-9AA5-4290-AE1E-CDAE84497863}" name="SKU" dataDxfId="153"/>
    <tableColumn id="2" xr3:uid="{3CBFA12D-4740-4B1A-A264-DFA44A574716}" name="DESCRIÇÃO" dataDxfId="152"/>
    <tableColumn id="3" xr3:uid="{7A66A6A3-1C21-4A8C-96A5-74277219FCD2}" name="CONTENTOR #" dataDxfId="151"/>
    <tableColumn id="4" xr3:uid="{DF0363D9-A725-43D1-B26C-15A4B6BEB398}" name="LOCALIZAÇÃO" dataDxfId="150">
      <calculatedColumnFormula>IFERROR(VLOOKUP(Table1[[#This Row],[CONTENTOR '#]],BinLookup[],3,FALSE),"")</calculatedColumnFormula>
    </tableColumn>
    <tableColumn id="5" xr3:uid="{851AF934-F4E0-449A-94B7-BF43DD1F890A}" name="UNIDADES" dataDxfId="149"/>
    <tableColumn id="6" xr3:uid="{B5585807-F452-4EA4-8CA7-F158E919C464}" name="QTY" dataDxfId="148"/>
    <tableColumn id="7" xr3:uid="{A536939F-CE18-46BB-8E99-E25091A60637}" name="QUANTIDADE DE REABASTECIMENTO" dataDxfId="147"/>
    <tableColumn id="8" xr3:uid="{217A0F72-8261-4CEA-A1B1-73E9B51CDD2F}" name="CUSTO" dataDxfId="123"/>
    <tableColumn id="9" xr3:uid="{293F6E9F-CE99-4908-A533-C0E0961480FF}" name="VALOR DO INVENTÁRIO" dataDxfId="122">
      <calculatedColumnFormula>+H6*F6</calculatedColumnFormula>
    </tableColumn>
    <tableColumn id="10" xr3:uid="{D456C742-648F-45D9-98B4-3E24D33E0277}" name="REARRANJAR" dataDxfId="146"/>
  </tableColumns>
  <tableStyleInfo name="TableStyleMedium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4A8295D-D988-473D-8ECD-019B2D8EFEF0}" name="Table3" displayName="Table3" ref="A5:H10" totalsRowShown="0" headerRowDxfId="145" dataDxfId="143" headerRowBorderDxfId="144" tableBorderDxfId="142" totalsRowBorderDxfId="141">
  <autoFilter ref="A5:H10" xr:uid="{44A8295D-D988-473D-8ECD-019B2D8EFEF0}"/>
  <tableColumns count="8">
    <tableColumn id="1" xr3:uid="{7FAF0813-1095-4A51-B155-74F888B279C8}" name="ORDEM #" dataDxfId="140"/>
    <tableColumn id="2" xr3:uid="{086915E1-0988-4906-BC57-4336D4554135}" name="SKU" dataDxfId="139"/>
    <tableColumn id="3" xr3:uid="{B0F3E907-9807-4094-928B-7E7C2F75CDF4}" name="QUANTIDADE AMOSTRAL" dataDxfId="138"/>
    <tableColumn id="4" xr3:uid="{1F0E55BE-833D-49DE-B5AB-48E1D1566E2A}" name="QTÉ DISPONÍVEL" dataDxfId="137">
      <calculatedColumnFormula>+VLOOKUP(Table3[[#This Row],[SKU]],Table1[#All],6,)</calculatedColumnFormula>
    </tableColumn>
    <tableColumn id="5" xr3:uid="{107A919D-0F81-42CA-B206-1AAEF0A6C4C7}" name="DESCRIÇÃO DO ITEM" dataDxfId="136"/>
    <tableColumn id="6" xr3:uid="{6114704E-ACBD-499D-8BBC-38C60E112BA1}" name="UNIDADES" dataDxfId="135"/>
    <tableColumn id="7" xr3:uid="{49C8228C-D45E-41B4-80DF-42E657560F10}" name="CONTENTOR #" dataDxfId="134"/>
    <tableColumn id="8" xr3:uid="{CE70FC45-987E-4FCD-AC0D-D4790782733A}" name="LOCALIZAÇÃO" dataDxfId="133">
      <calculatedColumnFormula>+VLOOKUP(Table3[[#This Row],[CONTENTOR '#]],BinLookup[#All],3,)</calculatedColumnFormula>
    </tableColumn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ADA11D6-DE83-4A53-8335-901A94CD051C}" name="BinLookup" displayName="BinLookup" ref="B3:G10" headerRowDxfId="132" dataDxfId="131" totalsRowDxfId="130">
  <autoFilter ref="B3:G10" xr:uid="{00000000-0009-0000-0100-000003000000}"/>
  <tableColumns count="6">
    <tableColumn id="1" xr3:uid="{828CD9E0-ED60-4676-B839-47003A7F9F13}" name="CONTENTOR #" totalsRowLabel="Total" dataDxfId="129" dataCellStyle="Table details left aligned"/>
    <tableColumn id="2" xr3:uid="{7D7AF4A2-C7E8-4AAC-AE95-BF0ACA9DD0EE}" name="DESCRIÇÃO" dataDxfId="128" dataCellStyle="Table details left aligned"/>
    <tableColumn id="6" xr3:uid="{A147EEF7-9D13-4FD6-A2D6-603E02343C2D}" name="LOCALIZAÇÃO" dataDxfId="127" dataCellStyle="Table details left aligned"/>
    <tableColumn id="3" xr3:uid="{63CB2E5E-CABE-4641-BE77-781588B110A5}" name="LARGURA" dataDxfId="126" dataCellStyle="Table details center aligned"/>
    <tableColumn id="4" xr3:uid="{21FD2AEC-009D-42AE-B0A6-A52F0D768558}" name="ALTURA" dataDxfId="125" dataCellStyle="Table details center aligned"/>
    <tableColumn id="5" xr3:uid="{D071330F-C1E3-4A4D-BFB2-833E0D730998}" name="COMPRIMENTO" totalsRowFunction="sum" dataDxfId="124" dataCellStyle="Table details center aligned"/>
  </tableColumns>
  <tableStyleInfo name="TableStyleLight17" showFirstColumn="0" showLastColumn="0" showRowStripes="1" showColumnStripes="0"/>
  <extLst>
    <ext xmlns:x14="http://schemas.microsoft.com/office/spreadsheetml/2009/9/main" uri="{504A1905-F514-4f6f-8877-14C23A59335A}">
      <x14:table altTextSummary="Details for inventory bins such as, bin number, description, location, width, height and length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N17"/>
  <sheetViews>
    <sheetView showGridLines="0" tabSelected="1" zoomScale="85" zoomScaleNormal="85" workbookViewId="0">
      <selection activeCell="M18" sqref="M18"/>
    </sheetView>
  </sheetViews>
  <sheetFormatPr baseColWidth="10" defaultColWidth="8.88671875" defaultRowHeight="14.4" x14ac:dyDescent="0.3"/>
  <cols>
    <col min="1" max="2" width="16" customWidth="1"/>
    <col min="3" max="3" width="17.6640625" customWidth="1"/>
    <col min="4" max="4" width="24.44140625" customWidth="1"/>
    <col min="5" max="5" width="16" customWidth="1"/>
    <col min="6" max="6" width="7.88671875" customWidth="1"/>
    <col min="7" max="7" width="35.5546875" customWidth="1"/>
    <col min="8" max="8" width="12.77734375" customWidth="1"/>
    <col min="9" max="9" width="28.77734375" customWidth="1"/>
    <col min="10" max="10" width="18.88671875" customWidth="1"/>
    <col min="12" max="12" width="15.109375" customWidth="1"/>
    <col min="13" max="13" width="31.109375" customWidth="1"/>
  </cols>
  <sheetData>
    <row r="1" spans="1:14" x14ac:dyDescent="0.3">
      <c r="A1" s="28" t="s">
        <v>25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4" x14ac:dyDescent="0.3">
      <c r="A3" s="28"/>
      <c r="B3" s="28"/>
      <c r="C3" s="28"/>
      <c r="D3" s="28"/>
      <c r="E3" s="28"/>
      <c r="F3" s="28"/>
      <c r="G3" s="28"/>
      <c r="H3" s="28"/>
      <c r="I3" s="28"/>
      <c r="J3" s="28"/>
    </row>
    <row r="5" spans="1:14" ht="19.8" customHeight="1" x14ac:dyDescent="0.3">
      <c r="A5" s="9" t="s">
        <v>0</v>
      </c>
      <c r="B5" s="10" t="s">
        <v>26</v>
      </c>
      <c r="C5" s="10" t="s">
        <v>37</v>
      </c>
      <c r="D5" s="10" t="s">
        <v>38</v>
      </c>
      <c r="E5" s="10" t="s">
        <v>40</v>
      </c>
      <c r="F5" s="10" t="s">
        <v>23</v>
      </c>
      <c r="G5" s="10" t="s">
        <v>44</v>
      </c>
      <c r="H5" s="10" t="s">
        <v>45</v>
      </c>
      <c r="I5" s="10" t="s">
        <v>46</v>
      </c>
      <c r="J5" s="11" t="s">
        <v>47</v>
      </c>
      <c r="L5" s="27" t="s">
        <v>48</v>
      </c>
      <c r="M5" s="26" t="s">
        <v>51</v>
      </c>
    </row>
    <row r="6" spans="1:14" s="18" customFormat="1" ht="22.2" customHeight="1" x14ac:dyDescent="0.3">
      <c r="A6" s="12" t="s">
        <v>1</v>
      </c>
      <c r="B6" s="13" t="s">
        <v>27</v>
      </c>
      <c r="C6" s="13" t="s">
        <v>9</v>
      </c>
      <c r="D6" s="13" t="s">
        <v>19</v>
      </c>
      <c r="E6" s="13" t="s">
        <v>41</v>
      </c>
      <c r="F6" s="13">
        <v>20</v>
      </c>
      <c r="G6" s="13">
        <v>10</v>
      </c>
      <c r="H6" s="32">
        <v>30</v>
      </c>
      <c r="I6" s="32">
        <f>+H6*F6</f>
        <v>600</v>
      </c>
      <c r="J6" s="14">
        <v>0</v>
      </c>
      <c r="L6" s="1" t="s">
        <v>27</v>
      </c>
      <c r="M6" s="34">
        <v>600</v>
      </c>
      <c r="N6"/>
    </row>
    <row r="7" spans="1:14" s="18" customFormat="1" ht="22.2" customHeight="1" x14ac:dyDescent="0.3">
      <c r="A7" s="12" t="s">
        <v>3</v>
      </c>
      <c r="B7" s="13" t="s">
        <v>28</v>
      </c>
      <c r="C7" s="13" t="s">
        <v>9</v>
      </c>
      <c r="D7" s="13" t="s">
        <v>19</v>
      </c>
      <c r="E7" s="13" t="s">
        <v>41</v>
      </c>
      <c r="F7" s="13">
        <v>30</v>
      </c>
      <c r="G7" s="13">
        <v>15</v>
      </c>
      <c r="H7" s="32">
        <v>40</v>
      </c>
      <c r="I7" s="32">
        <f t="shared" ref="I7:I16" si="0">+H7*F7</f>
        <v>1200</v>
      </c>
      <c r="J7" s="14">
        <v>0</v>
      </c>
      <c r="L7" s="1" t="s">
        <v>35</v>
      </c>
      <c r="M7" s="34">
        <v>900</v>
      </c>
      <c r="N7"/>
    </row>
    <row r="8" spans="1:14" s="18" customFormat="1" ht="22.2" customHeight="1" x14ac:dyDescent="0.3">
      <c r="A8" s="12" t="s">
        <v>4</v>
      </c>
      <c r="B8" s="13" t="s">
        <v>29</v>
      </c>
      <c r="C8" s="13" t="s">
        <v>2</v>
      </c>
      <c r="D8" s="13" t="s">
        <v>39</v>
      </c>
      <c r="E8" s="13" t="s">
        <v>41</v>
      </c>
      <c r="F8" s="13">
        <v>10</v>
      </c>
      <c r="G8" s="13">
        <v>5</v>
      </c>
      <c r="H8" s="32">
        <v>5</v>
      </c>
      <c r="I8" s="32">
        <f t="shared" si="0"/>
        <v>50</v>
      </c>
      <c r="J8" s="14">
        <v>0</v>
      </c>
      <c r="L8" s="1" t="s">
        <v>36</v>
      </c>
      <c r="M8" s="34">
        <v>200</v>
      </c>
      <c r="N8"/>
    </row>
    <row r="9" spans="1:14" s="18" customFormat="1" ht="22.2" customHeight="1" x14ac:dyDescent="0.3">
      <c r="A9" s="12" t="s">
        <v>6</v>
      </c>
      <c r="B9" s="13" t="s">
        <v>30</v>
      </c>
      <c r="C9" s="13" t="s">
        <v>2</v>
      </c>
      <c r="D9" s="13" t="s">
        <v>39</v>
      </c>
      <c r="E9" s="13" t="s">
        <v>42</v>
      </c>
      <c r="F9" s="13">
        <v>40</v>
      </c>
      <c r="G9" s="13">
        <v>10</v>
      </c>
      <c r="H9" s="32">
        <v>15</v>
      </c>
      <c r="I9" s="32">
        <f t="shared" si="0"/>
        <v>600</v>
      </c>
      <c r="J9" s="14">
        <v>0</v>
      </c>
      <c r="L9" s="1" t="s">
        <v>28</v>
      </c>
      <c r="M9" s="34">
        <v>1200</v>
      </c>
      <c r="N9"/>
    </row>
    <row r="10" spans="1:14" s="18" customFormat="1" ht="22.2" customHeight="1" x14ac:dyDescent="0.3">
      <c r="A10" s="12" t="s">
        <v>8</v>
      </c>
      <c r="B10" s="13" t="s">
        <v>31</v>
      </c>
      <c r="C10" s="13" t="s">
        <v>12</v>
      </c>
      <c r="D10" s="13" t="s">
        <v>20</v>
      </c>
      <c r="E10" s="13" t="s">
        <v>41</v>
      </c>
      <c r="F10" s="13">
        <v>12</v>
      </c>
      <c r="G10" s="13">
        <v>10</v>
      </c>
      <c r="H10" s="32">
        <v>26</v>
      </c>
      <c r="I10" s="32">
        <f t="shared" si="0"/>
        <v>312</v>
      </c>
      <c r="J10" s="14">
        <v>0</v>
      </c>
      <c r="L10" s="1" t="s">
        <v>29</v>
      </c>
      <c r="M10" s="34">
        <v>50</v>
      </c>
      <c r="N10"/>
    </row>
    <row r="11" spans="1:14" s="18" customFormat="1" ht="22.2" customHeight="1" x14ac:dyDescent="0.3">
      <c r="A11" s="12" t="s">
        <v>10</v>
      </c>
      <c r="B11" s="13" t="s">
        <v>32</v>
      </c>
      <c r="C11" s="13" t="s">
        <v>15</v>
      </c>
      <c r="D11" s="13" t="s">
        <v>39</v>
      </c>
      <c r="E11" s="13" t="s">
        <v>41</v>
      </c>
      <c r="F11" s="13">
        <v>7</v>
      </c>
      <c r="G11" s="13">
        <v>10</v>
      </c>
      <c r="H11" s="32">
        <v>50</v>
      </c>
      <c r="I11" s="32">
        <f t="shared" si="0"/>
        <v>350</v>
      </c>
      <c r="J11" s="14">
        <v>1</v>
      </c>
      <c r="L11" s="1" t="s">
        <v>30</v>
      </c>
      <c r="M11" s="34">
        <v>600</v>
      </c>
      <c r="N11"/>
    </row>
    <row r="12" spans="1:14" s="18" customFormat="1" ht="22.2" customHeight="1" x14ac:dyDescent="0.3">
      <c r="A12" s="12" t="s">
        <v>11</v>
      </c>
      <c r="B12" s="13" t="s">
        <v>33</v>
      </c>
      <c r="C12" s="13" t="s">
        <v>2</v>
      </c>
      <c r="D12" s="13" t="s">
        <v>39</v>
      </c>
      <c r="E12" s="13" t="s">
        <v>41</v>
      </c>
      <c r="F12" s="13">
        <v>10</v>
      </c>
      <c r="G12" s="13">
        <v>5</v>
      </c>
      <c r="H12" s="32">
        <v>10</v>
      </c>
      <c r="I12" s="32">
        <f t="shared" si="0"/>
        <v>100</v>
      </c>
      <c r="J12" s="14">
        <v>0</v>
      </c>
      <c r="L12" s="1" t="s">
        <v>31</v>
      </c>
      <c r="M12" s="34">
        <v>312</v>
      </c>
      <c r="N12"/>
    </row>
    <row r="13" spans="1:14" s="18" customFormat="1" ht="22.2" customHeight="1" x14ac:dyDescent="0.3">
      <c r="A13" s="12" t="s">
        <v>13</v>
      </c>
      <c r="B13" s="13" t="s">
        <v>27</v>
      </c>
      <c r="C13" s="13" t="s">
        <v>5</v>
      </c>
      <c r="D13" s="13" t="s">
        <v>22</v>
      </c>
      <c r="E13" s="13" t="s">
        <v>41</v>
      </c>
      <c r="F13" s="13">
        <v>19</v>
      </c>
      <c r="G13" s="13">
        <v>10</v>
      </c>
      <c r="H13" s="32">
        <v>3</v>
      </c>
      <c r="I13" s="32">
        <f t="shared" si="0"/>
        <v>57</v>
      </c>
      <c r="J13" s="14">
        <v>0</v>
      </c>
      <c r="L13" s="1" t="s">
        <v>32</v>
      </c>
      <c r="M13" s="34">
        <v>350</v>
      </c>
      <c r="N13"/>
    </row>
    <row r="14" spans="1:14" s="18" customFormat="1" ht="22.2" customHeight="1" x14ac:dyDescent="0.3">
      <c r="A14" s="12" t="s">
        <v>14</v>
      </c>
      <c r="B14" s="13" t="s">
        <v>34</v>
      </c>
      <c r="C14" s="13" t="s">
        <v>12</v>
      </c>
      <c r="D14" s="13" t="s">
        <v>20</v>
      </c>
      <c r="E14" s="13" t="s">
        <v>43</v>
      </c>
      <c r="F14" s="13">
        <v>20</v>
      </c>
      <c r="G14" s="13">
        <v>30</v>
      </c>
      <c r="H14" s="32">
        <v>14</v>
      </c>
      <c r="I14" s="32">
        <f t="shared" si="0"/>
        <v>280</v>
      </c>
      <c r="J14" s="14">
        <v>1</v>
      </c>
      <c r="L14" s="1" t="s">
        <v>33</v>
      </c>
      <c r="M14" s="34">
        <v>100</v>
      </c>
      <c r="N14"/>
    </row>
    <row r="15" spans="1:14" s="18" customFormat="1" ht="22.2" customHeight="1" x14ac:dyDescent="0.3">
      <c r="A15" s="12" t="s">
        <v>16</v>
      </c>
      <c r="B15" s="13" t="s">
        <v>35</v>
      </c>
      <c r="C15" s="13" t="s">
        <v>9</v>
      </c>
      <c r="D15" s="13" t="s">
        <v>19</v>
      </c>
      <c r="E15" s="13" t="s">
        <v>41</v>
      </c>
      <c r="F15" s="13">
        <v>15</v>
      </c>
      <c r="G15" s="13">
        <v>8</v>
      </c>
      <c r="H15" s="32">
        <v>60</v>
      </c>
      <c r="I15" s="32">
        <f t="shared" si="0"/>
        <v>900</v>
      </c>
      <c r="J15" s="14">
        <v>0</v>
      </c>
      <c r="L15" s="1" t="s">
        <v>34</v>
      </c>
      <c r="M15" s="34">
        <v>57</v>
      </c>
      <c r="N15"/>
    </row>
    <row r="16" spans="1:14" s="18" customFormat="1" ht="22.2" customHeight="1" x14ac:dyDescent="0.3">
      <c r="A16" s="15" t="s">
        <v>17</v>
      </c>
      <c r="B16" s="16" t="s">
        <v>36</v>
      </c>
      <c r="C16" s="13" t="s">
        <v>15</v>
      </c>
      <c r="D16" s="13" t="s">
        <v>39</v>
      </c>
      <c r="E16" s="16" t="s">
        <v>41</v>
      </c>
      <c r="F16" s="16">
        <v>25</v>
      </c>
      <c r="G16" s="16">
        <v>15</v>
      </c>
      <c r="H16" s="33">
        <v>8</v>
      </c>
      <c r="I16" s="33">
        <f t="shared" si="0"/>
        <v>200</v>
      </c>
      <c r="J16" s="17">
        <v>0</v>
      </c>
      <c r="L16" s="1" t="s">
        <v>49</v>
      </c>
      <c r="M16" s="34">
        <v>280</v>
      </c>
      <c r="N16"/>
    </row>
    <row r="17" spans="12:13" s="2" customFormat="1" ht="22.2" customHeight="1" x14ac:dyDescent="0.3">
      <c r="L17" s="18" t="s">
        <v>50</v>
      </c>
      <c r="M17" s="34">
        <v>4649</v>
      </c>
    </row>
  </sheetData>
  <mergeCells count="1">
    <mergeCell ref="A1:J3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CBD828-0C22-49B6-BA2C-36C79E45AC1B}">
          <x14:formula1>
            <xm:f>'Investigação de Bacharelato'!$B$4:$B$10</xm:f>
          </x14:formula1>
          <xm:sqref>C6:C16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98D34-5F81-4762-A428-2873E2FBE8F1}">
  <sheetPr>
    <tabColor theme="5" tint="-0.249977111117893"/>
  </sheetPr>
  <dimension ref="A2:H10"/>
  <sheetViews>
    <sheetView showGridLines="0" topLeftCell="B1" workbookViewId="0">
      <selection activeCell="H11" sqref="H11"/>
    </sheetView>
  </sheetViews>
  <sheetFormatPr baseColWidth="10" defaultColWidth="8.88671875" defaultRowHeight="14.4" x14ac:dyDescent="0.3"/>
  <cols>
    <col min="1" max="2" width="18" customWidth="1"/>
    <col min="3" max="3" width="30.77734375" customWidth="1"/>
    <col min="4" max="5" width="24.44140625" customWidth="1"/>
    <col min="6" max="7" width="18" customWidth="1"/>
    <col min="8" max="8" width="24.44140625" customWidth="1"/>
  </cols>
  <sheetData>
    <row r="2" spans="1:8" x14ac:dyDescent="0.3">
      <c r="A2" s="29" t="s">
        <v>52</v>
      </c>
      <c r="B2" s="29"/>
      <c r="C2" s="29"/>
      <c r="D2" s="29"/>
      <c r="E2" s="29"/>
      <c r="F2" s="29"/>
      <c r="G2" s="29"/>
      <c r="H2" s="29"/>
    </row>
    <row r="3" spans="1:8" ht="20.399999999999999" customHeight="1" x14ac:dyDescent="0.3">
      <c r="A3" s="29"/>
      <c r="B3" s="29"/>
      <c r="C3" s="29"/>
      <c r="D3" s="29"/>
      <c r="E3" s="29"/>
      <c r="F3" s="29"/>
      <c r="G3" s="29"/>
      <c r="H3" s="29"/>
    </row>
    <row r="5" spans="1:8" ht="20.399999999999999" customHeight="1" x14ac:dyDescent="0.3">
      <c r="A5" s="19" t="s">
        <v>53</v>
      </c>
      <c r="B5" s="20" t="s">
        <v>0</v>
      </c>
      <c r="C5" s="20" t="s">
        <v>54</v>
      </c>
      <c r="D5" s="20" t="s">
        <v>55</v>
      </c>
      <c r="E5" s="20" t="s">
        <v>56</v>
      </c>
      <c r="F5" s="20" t="s">
        <v>40</v>
      </c>
      <c r="G5" s="20" t="s">
        <v>37</v>
      </c>
      <c r="H5" s="21" t="s">
        <v>38</v>
      </c>
    </row>
    <row r="6" spans="1:8" ht="27" customHeight="1" x14ac:dyDescent="0.3">
      <c r="A6" s="22" t="s">
        <v>18</v>
      </c>
      <c r="B6" s="23" t="s">
        <v>1</v>
      </c>
      <c r="C6" s="23">
        <v>3</v>
      </c>
      <c r="D6" s="23">
        <f>+VLOOKUP(Table3[[#This Row],[SKU]],Table1[#All],6,)</f>
        <v>20</v>
      </c>
      <c r="E6" s="23" t="s">
        <v>27</v>
      </c>
      <c r="F6" s="23" t="s">
        <v>41</v>
      </c>
      <c r="G6" s="23" t="s">
        <v>2</v>
      </c>
      <c r="H6" s="23" t="s">
        <v>39</v>
      </c>
    </row>
    <row r="7" spans="1:8" ht="27" customHeight="1" x14ac:dyDescent="0.3">
      <c r="A7" s="22" t="s">
        <v>18</v>
      </c>
      <c r="B7" s="23" t="s">
        <v>6</v>
      </c>
      <c r="C7" s="23">
        <v>1</v>
      </c>
      <c r="D7" s="23">
        <f>+VLOOKUP(Table3[[#This Row],[SKU]],Table1[#All],6,)</f>
        <v>40</v>
      </c>
      <c r="E7" s="23" t="s">
        <v>30</v>
      </c>
      <c r="F7" s="23" t="s">
        <v>42</v>
      </c>
      <c r="G7" s="23" t="s">
        <v>7</v>
      </c>
      <c r="H7" s="23" t="s">
        <v>57</v>
      </c>
    </row>
    <row r="8" spans="1:8" ht="27" customHeight="1" x14ac:dyDescent="0.3">
      <c r="A8" s="22" t="s">
        <v>18</v>
      </c>
      <c r="B8" s="23" t="s">
        <v>11</v>
      </c>
      <c r="C8" s="23">
        <v>2</v>
      </c>
      <c r="D8" s="23">
        <f>+VLOOKUP(Table3[[#This Row],[SKU]],Table1[#All],6,)</f>
        <v>10</v>
      </c>
      <c r="E8" s="23" t="s">
        <v>33</v>
      </c>
      <c r="F8" s="23" t="s">
        <v>41</v>
      </c>
      <c r="G8" s="23" t="s">
        <v>9</v>
      </c>
      <c r="H8" s="23" t="s">
        <v>19</v>
      </c>
    </row>
    <row r="9" spans="1:8" ht="27" customHeight="1" x14ac:dyDescent="0.3">
      <c r="A9" s="22" t="s">
        <v>18</v>
      </c>
      <c r="B9" s="23" t="s">
        <v>16</v>
      </c>
      <c r="C9" s="23">
        <v>6</v>
      </c>
      <c r="D9" s="23">
        <f>+VLOOKUP(Table3[[#This Row],[SKU]],Table1[#All],6,)</f>
        <v>15</v>
      </c>
      <c r="E9" s="23" t="s">
        <v>35</v>
      </c>
      <c r="F9" s="23" t="s">
        <v>41</v>
      </c>
      <c r="G9" s="23" t="s">
        <v>5</v>
      </c>
      <c r="H9" s="23" t="s">
        <v>22</v>
      </c>
    </row>
    <row r="10" spans="1:8" ht="27" customHeight="1" x14ac:dyDescent="0.3">
      <c r="A10" s="24" t="s">
        <v>18</v>
      </c>
      <c r="B10" s="25" t="s">
        <v>4</v>
      </c>
      <c r="C10" s="25">
        <v>3</v>
      </c>
      <c r="D10" s="23">
        <f>+VLOOKUP(Table3[[#This Row],[SKU]],Table1[#All],6,)</f>
        <v>10</v>
      </c>
      <c r="E10" s="25" t="s">
        <v>29</v>
      </c>
      <c r="F10" s="25" t="s">
        <v>41</v>
      </c>
      <c r="G10" s="23" t="s">
        <v>12</v>
      </c>
      <c r="H10" s="23" t="s">
        <v>20</v>
      </c>
    </row>
  </sheetData>
  <mergeCells count="1">
    <mergeCell ref="A2:H3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CD575B0-86E1-48AD-9E59-3D27BE2B2269}">
          <x14:formula1>
            <xm:f>'Investigação de Bacharelato'!$B$4:$B$10</xm:f>
          </x14:formula1>
          <xm:sqref>G6:G10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F5E6C-95D9-4FEC-B061-F1C3B231E125}">
  <sheetPr>
    <tabColor theme="4"/>
    <pageSetUpPr autoPageBreaks="0"/>
  </sheetPr>
  <dimension ref="A1:H11"/>
  <sheetViews>
    <sheetView showGridLines="0" zoomScaleNormal="100" workbookViewId="0">
      <selection activeCell="G11" sqref="G11"/>
    </sheetView>
  </sheetViews>
  <sheetFormatPr baseColWidth="10" defaultColWidth="8.88671875" defaultRowHeight="30" customHeight="1" x14ac:dyDescent="0.3"/>
  <cols>
    <col min="1" max="1" width="5.44140625" style="3" customWidth="1"/>
    <col min="2" max="2" width="23.109375" style="3" customWidth="1"/>
    <col min="3" max="4" width="22" style="3" customWidth="1"/>
    <col min="5" max="7" width="16.44140625" style="3" customWidth="1"/>
    <col min="8" max="8" width="5.44140625" style="3" customWidth="1"/>
    <col min="9" max="16384" width="8.88671875" style="3"/>
  </cols>
  <sheetData>
    <row r="1" spans="1:8" ht="39.6" customHeight="1" x14ac:dyDescent="0.3">
      <c r="A1" s="4"/>
      <c r="B1" s="30" t="s">
        <v>58</v>
      </c>
      <c r="C1" s="31"/>
      <c r="D1" s="31"/>
      <c r="E1" s="31"/>
      <c r="F1" s="31"/>
      <c r="G1" s="31"/>
      <c r="H1" s="4"/>
    </row>
    <row r="2" spans="1:8" ht="20.399999999999999" customHeight="1" x14ac:dyDescent="0.3">
      <c r="A2" s="4"/>
      <c r="B2" s="4"/>
      <c r="C2" s="4"/>
      <c r="D2" s="4"/>
      <c r="E2" s="4"/>
      <c r="F2" s="4"/>
      <c r="G2" s="4"/>
      <c r="H2" s="4"/>
    </row>
    <row r="3" spans="1:8" ht="30" customHeight="1" x14ac:dyDescent="0.3">
      <c r="A3" s="4"/>
      <c r="B3" s="7" t="s">
        <v>37</v>
      </c>
      <c r="C3" s="7" t="s">
        <v>26</v>
      </c>
      <c r="D3" s="7" t="s">
        <v>38</v>
      </c>
      <c r="E3" s="8" t="s">
        <v>62</v>
      </c>
      <c r="F3" s="8" t="s">
        <v>63</v>
      </c>
      <c r="G3" s="8" t="s">
        <v>64</v>
      </c>
      <c r="H3" s="4"/>
    </row>
    <row r="4" spans="1:8" ht="30" customHeight="1" x14ac:dyDescent="0.3">
      <c r="A4" s="4"/>
      <c r="B4" s="5" t="s">
        <v>2</v>
      </c>
      <c r="C4" s="5" t="s">
        <v>59</v>
      </c>
      <c r="D4" s="5" t="s">
        <v>39</v>
      </c>
      <c r="E4" s="6">
        <v>50</v>
      </c>
      <c r="F4" s="6">
        <v>10</v>
      </c>
      <c r="G4" s="6">
        <v>10</v>
      </c>
      <c r="H4" s="4"/>
    </row>
    <row r="5" spans="1:8" ht="30" customHeight="1" x14ac:dyDescent="0.3">
      <c r="A5" s="4"/>
      <c r="B5" s="5" t="s">
        <v>5</v>
      </c>
      <c r="C5" s="5" t="s">
        <v>60</v>
      </c>
      <c r="D5" s="5" t="s">
        <v>22</v>
      </c>
      <c r="E5" s="6">
        <v>25</v>
      </c>
      <c r="F5" s="6">
        <v>5</v>
      </c>
      <c r="G5" s="6">
        <v>5</v>
      </c>
      <c r="H5" s="4"/>
    </row>
    <row r="6" spans="1:8" ht="30" customHeight="1" x14ac:dyDescent="0.3">
      <c r="A6" s="4"/>
      <c r="B6" s="5" t="s">
        <v>7</v>
      </c>
      <c r="C6" s="5" t="s">
        <v>59</v>
      </c>
      <c r="D6" s="5" t="s">
        <v>57</v>
      </c>
      <c r="E6" s="6">
        <v>50</v>
      </c>
      <c r="F6" s="6">
        <v>10</v>
      </c>
      <c r="G6" s="6">
        <v>10</v>
      </c>
      <c r="H6" s="4"/>
    </row>
    <row r="7" spans="1:8" ht="30" customHeight="1" x14ac:dyDescent="0.3">
      <c r="A7" s="4"/>
      <c r="B7" s="5" t="s">
        <v>9</v>
      </c>
      <c r="C7" s="5" t="s">
        <v>61</v>
      </c>
      <c r="D7" s="5" t="s">
        <v>19</v>
      </c>
      <c r="E7" s="6">
        <v>30</v>
      </c>
      <c r="F7" s="6">
        <v>7</v>
      </c>
      <c r="G7" s="6">
        <v>10</v>
      </c>
      <c r="H7" s="4"/>
    </row>
    <row r="8" spans="1:8" ht="30" customHeight="1" x14ac:dyDescent="0.3">
      <c r="A8" s="4"/>
      <c r="B8" s="5" t="s">
        <v>12</v>
      </c>
      <c r="C8" s="5" t="s">
        <v>60</v>
      </c>
      <c r="D8" s="5" t="s">
        <v>20</v>
      </c>
      <c r="E8" s="6">
        <v>25</v>
      </c>
      <c r="F8" s="6">
        <v>5</v>
      </c>
      <c r="G8" s="6">
        <v>5</v>
      </c>
      <c r="H8" s="4"/>
    </row>
    <row r="9" spans="1:8" ht="30" customHeight="1" x14ac:dyDescent="0.3">
      <c r="A9" s="4"/>
      <c r="B9" s="5" t="s">
        <v>5</v>
      </c>
      <c r="C9" s="5" t="s">
        <v>59</v>
      </c>
      <c r="D9" s="5" t="s">
        <v>24</v>
      </c>
      <c r="E9" s="6">
        <v>50</v>
      </c>
      <c r="F9" s="6">
        <v>10</v>
      </c>
      <c r="G9" s="6">
        <v>10</v>
      </c>
      <c r="H9" s="4"/>
    </row>
    <row r="10" spans="1:8" ht="30" customHeight="1" x14ac:dyDescent="0.3">
      <c r="A10" s="4"/>
      <c r="B10" s="5" t="s">
        <v>15</v>
      </c>
      <c r="C10" s="5" t="s">
        <v>59</v>
      </c>
      <c r="D10" s="5" t="s">
        <v>21</v>
      </c>
      <c r="E10" s="6">
        <v>50</v>
      </c>
      <c r="F10" s="6">
        <v>10</v>
      </c>
      <c r="G10" s="6">
        <v>10</v>
      </c>
      <c r="H10" s="4"/>
    </row>
    <row r="11" spans="1:8" ht="30" customHeight="1" x14ac:dyDescent="0.3">
      <c r="A11" s="4"/>
      <c r="B11" s="4"/>
      <c r="C11" s="4"/>
      <c r="D11" s="4"/>
      <c r="E11" s="4"/>
      <c r="F11" s="4"/>
      <c r="G11" s="4"/>
      <c r="H11" s="4"/>
    </row>
  </sheetData>
  <mergeCells count="1">
    <mergeCell ref="B1:G1"/>
  </mergeCells>
  <dataValidations count="7">
    <dataValidation allowBlank="1" showInputMessage="1" showErrorMessage="1" prompt="Enter length of bin in this column" sqref="G3" xr:uid="{245BE0B4-6607-4A2D-9B20-0DDD38C29C4B}"/>
    <dataValidation allowBlank="1" showInputMessage="1" showErrorMessage="1" prompt="Enter height of bin in this column" sqref="F3" xr:uid="{97971AD3-6708-4638-96A6-78ED96BBEDD0}"/>
    <dataValidation allowBlank="1" showInputMessage="1" showErrorMessage="1" prompt="Enter width of bin in this column" sqref="E3" xr:uid="{904E9290-727F-4327-8E7B-1075774E2828}"/>
    <dataValidation allowBlank="1" showInputMessage="1" showErrorMessage="1" prompt="Enter the location of bin in this column" sqref="D3" xr:uid="{9FB4CD1F-4AAE-4C61-A9EF-862015E12D74}"/>
    <dataValidation allowBlank="1" showInputMessage="1" showErrorMessage="1" prompt="Enter a description of bin in this column" sqref="C3" xr:uid="{4A9F727D-8EB4-49A1-BD07-DF2E8A8B6119}"/>
    <dataValidation allowBlank="1" showInputMessage="1" showErrorMessage="1" prompt="Enter the bin number in this column" sqref="B3" xr:uid="{D7EEF91E-628B-4902-830E-BA160046036B}"/>
    <dataValidation allowBlank="1" showInputMessage="1" showErrorMessage="1" prompt="This worksheet has a table that provides data for the inventory list and inventory pick list worksheets. A navigation link to Inventory List worksheet is in cell G1" sqref="A1" xr:uid="{BD4417EA-919E-45D0-BFB9-9C7E1F5B1E05}"/>
  </dataValidations>
  <printOptions horizontalCentered="1"/>
  <pageMargins left="0.25" right="0.25" top="0.75" bottom="0.75" header="0.3" footer="0.3"/>
  <pageSetup orientation="landscape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Lista de Inventário</vt:lpstr>
      <vt:lpstr>Lista de amostragem do</vt:lpstr>
      <vt:lpstr>Investigação de Bacharelato</vt:lpstr>
      <vt:lpstr>BinNumber</vt:lpstr>
      <vt:lpstr>ColumnTitle3</vt:lpstr>
      <vt:lpstr>'Investigação de Bacharelato'!Títulos_a_imprimir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2026-01-15T21:52:27Z</dcterms:modified>
</cp:coreProperties>
</file>