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237" documentId="13_ncr:1_{003EBCD2-395E-431A-BE9C-6D2028383CAB}" xr6:coauthVersionLast="47" xr6:coauthVersionMax="47" xr10:uidLastSave="{F88BE424-9991-4E94-A741-70134BCD64C4}"/>
  <bookViews>
    <workbookView xWindow="-108" yWindow="-108" windowWidth="23256" windowHeight="12456" xr2:uid="{00000000-000D-0000-FFFF-FFFF00000000}"/>
  </bookViews>
  <sheets>
    <sheet name="RENDIMENTO VS. DESPESAS" sheetId="7" r:id="rId1"/>
    <sheet name="FATURAS E DESPESAS" sheetId="2" r:id="rId2"/>
    <sheet name="Receitas e transações" sheetId="3" r:id="rId3"/>
    <sheet name="POUPANÇA E DÍVIDAS." sheetId="6" r:id="rId4"/>
  </sheets>
  <calcPr calcId="191029"/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FMAD7krJWyA1QI/R/3Z/ZonXgT3rMNA0Dm9zp/Pmv2k="/>
    </ext>
  </extLst>
</workbook>
</file>

<file path=xl/calcChain.xml><?xml version="1.0" encoding="utf-8"?>
<calcChain xmlns="http://schemas.openxmlformats.org/spreadsheetml/2006/main">
  <c r="I22" i="2" l="1"/>
  <c r="I266" i="3"/>
  <c r="C5" i="7" s="1"/>
  <c r="B13" i="7"/>
  <c r="K6" i="6"/>
  <c r="K7" i="6"/>
  <c r="K8" i="6"/>
  <c r="K9" i="6"/>
  <c r="K10" i="6"/>
  <c r="J11" i="6"/>
  <c r="K11" i="6" s="1"/>
  <c r="J12" i="6"/>
  <c r="K12" i="6"/>
  <c r="J13" i="6"/>
  <c r="K13" i="6" s="1"/>
  <c r="J14" i="6"/>
  <c r="K14" i="6"/>
  <c r="J15" i="6"/>
  <c r="K15" i="6" s="1"/>
  <c r="J16" i="6"/>
  <c r="K16" i="6"/>
  <c r="J17" i="6"/>
  <c r="K17" i="6" s="1"/>
  <c r="J18" i="6"/>
  <c r="K18" i="6"/>
  <c r="J19" i="6"/>
  <c r="K19" i="6" s="1"/>
  <c r="J20" i="6"/>
  <c r="K20" i="6"/>
  <c r="J21" i="6"/>
  <c r="K21" i="6" s="1"/>
  <c r="I22" i="6"/>
  <c r="D22" i="6"/>
  <c r="B12" i="7" s="1"/>
  <c r="F21" i="6"/>
  <c r="E21" i="6"/>
  <c r="F20" i="6"/>
  <c r="E20" i="6"/>
  <c r="F19" i="6"/>
  <c r="E19" i="6"/>
  <c r="F18" i="6"/>
  <c r="E18" i="6"/>
  <c r="F17" i="6"/>
  <c r="E17" i="6"/>
  <c r="F16" i="6"/>
  <c r="E16" i="6"/>
  <c r="F15" i="6"/>
  <c r="E15" i="6"/>
  <c r="F14" i="6"/>
  <c r="E14" i="6"/>
  <c r="F13" i="6"/>
  <c r="E13" i="6"/>
  <c r="F12" i="6"/>
  <c r="E12" i="6"/>
  <c r="F11" i="6"/>
  <c r="E11" i="6"/>
  <c r="F10" i="6"/>
  <c r="E10" i="6"/>
  <c r="F9" i="6"/>
  <c r="E9" i="6"/>
  <c r="F8" i="6"/>
  <c r="E8" i="6"/>
  <c r="F7" i="6"/>
  <c r="E7" i="6"/>
  <c r="E22" i="6" s="1"/>
  <c r="C12" i="7" s="1"/>
  <c r="F6" i="6"/>
  <c r="D22" i="3"/>
  <c r="I21" i="3"/>
  <c r="E21" i="3"/>
  <c r="I20" i="3"/>
  <c r="E20" i="3"/>
  <c r="I19" i="3"/>
  <c r="E19" i="3"/>
  <c r="I18" i="3"/>
  <c r="E18" i="3"/>
  <c r="I17" i="3"/>
  <c r="E17" i="3"/>
  <c r="I16" i="3"/>
  <c r="E16" i="3"/>
  <c r="I15" i="3"/>
  <c r="E15" i="3"/>
  <c r="I14" i="3"/>
  <c r="E14" i="3"/>
  <c r="I13" i="3"/>
  <c r="E13" i="3"/>
  <c r="I12" i="3"/>
  <c r="E12" i="3"/>
  <c r="I11" i="3"/>
  <c r="E11" i="3"/>
  <c r="I10" i="3"/>
  <c r="E10" i="3"/>
  <c r="I9" i="3"/>
  <c r="E9" i="3"/>
  <c r="I8" i="3"/>
  <c r="E8" i="3"/>
  <c r="E7" i="3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K6" i="2"/>
  <c r="K22" i="2" s="1"/>
  <c r="K7" i="2"/>
  <c r="J21" i="2"/>
  <c r="K21" i="2" s="1"/>
  <c r="J20" i="2"/>
  <c r="K20" i="2" s="1"/>
  <c r="J19" i="2"/>
  <c r="K19" i="2" s="1"/>
  <c r="J18" i="2"/>
  <c r="K18" i="2" s="1"/>
  <c r="J17" i="2"/>
  <c r="K17" i="2" s="1"/>
  <c r="J16" i="2"/>
  <c r="K16" i="2" s="1"/>
  <c r="J15" i="2"/>
  <c r="K15" i="2" s="1"/>
  <c r="J14" i="2"/>
  <c r="K14" i="2" s="1"/>
  <c r="J13" i="2"/>
  <c r="K13" i="2" s="1"/>
  <c r="J12" i="2"/>
  <c r="K12" i="2" s="1"/>
  <c r="J11" i="2"/>
  <c r="K11" i="2" s="1"/>
  <c r="J10" i="2"/>
  <c r="K10" i="2" s="1"/>
  <c r="J9" i="2"/>
  <c r="K9" i="2" s="1"/>
  <c r="J8" i="2"/>
  <c r="K8" i="2" s="1"/>
  <c r="D22" i="2"/>
  <c r="B10" i="7" s="1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J22" i="2" l="1"/>
  <c r="J22" i="6"/>
  <c r="F22" i="6"/>
  <c r="D12" i="7" s="1"/>
  <c r="K22" i="6"/>
  <c r="D13" i="7" s="1"/>
  <c r="E22" i="3"/>
  <c r="B5" i="7" s="1"/>
  <c r="A5" i="7" s="1"/>
  <c r="E22" i="2"/>
  <c r="F22" i="2" l="1"/>
  <c r="D10" i="7" s="1"/>
  <c r="D14" i="7" s="1"/>
  <c r="C10" i="7"/>
  <c r="B11" i="7"/>
  <c r="B14" i="7" s="1"/>
  <c r="D5" i="7" s="1"/>
  <c r="C11" i="7"/>
  <c r="C14" i="7"/>
  <c r="D11" i="7"/>
</calcChain>
</file>

<file path=xl/sharedStrings.xml><?xml version="1.0" encoding="utf-8"?>
<sst xmlns="http://schemas.openxmlformats.org/spreadsheetml/2006/main" count="90" uniqueCount="63">
  <si>
    <t>Column1</t>
  </si>
  <si>
    <t>XYZ</t>
  </si>
  <si>
    <t>ABC</t>
  </si>
  <si>
    <t>DPS</t>
  </si>
  <si>
    <t>DCP</t>
  </si>
  <si>
    <t>Casa</t>
  </si>
  <si>
    <t>TRACKER DELLE TRANSAZIONI</t>
  </si>
  <si>
    <t>PAINEL ORÇAMENTAL MENSAL</t>
  </si>
  <si>
    <t>RESTA PARA GASTAR</t>
  </si>
  <si>
    <t>TOTAL</t>
  </si>
  <si>
    <t>DEIXADO PARA O ORÇAMENTO</t>
  </si>
  <si>
    <t>VISÃO GERAL DAS DESPESAS</t>
  </si>
  <si>
    <t>NOMES DAS DEMONSTRAÇÕES FINANCEIRAS</t>
  </si>
  <si>
    <t>CONTAS DE SERVIÇOS PÚBLICOS</t>
  </si>
  <si>
    <t>Custo</t>
  </si>
  <si>
    <t>Poupe dinheiro</t>
  </si>
  <si>
    <t>Isto</t>
  </si>
  <si>
    <t>Total</t>
  </si>
  <si>
    <t>ORÇAMENTO</t>
  </si>
  <si>
    <t>ATUALIDADE</t>
  </si>
  <si>
    <t>DIFERENÇAS.</t>
  </si>
  <si>
    <t>Rótulos de linha</t>
  </si>
  <si>
    <t>Despesas</t>
  </si>
  <si>
    <t>Total geral</t>
  </si>
  <si>
    <t>ORÇAMENTO TOTAL</t>
  </si>
  <si>
    <t>Soma dos valores reais</t>
  </si>
  <si>
    <t>RECEITA</t>
  </si>
  <si>
    <t>DESPESA</t>
  </si>
  <si>
    <t>DETALHES SOBRE FATURAS E DESPESAS</t>
  </si>
  <si>
    <t>DETALHES DA FATURA</t>
  </si>
  <si>
    <t>NOMES DAS FATURAS</t>
  </si>
  <si>
    <t>DEPOIS</t>
  </si>
  <si>
    <t>DOIS</t>
  </si>
  <si>
    <t>CUSTO</t>
  </si>
  <si>
    <t>NOMES DAS EMISSÕES</t>
  </si>
  <si>
    <t>Alimentação</t>
  </si>
  <si>
    <t>Vai ao restaurante</t>
  </si>
  <si>
    <t>Combustível</t>
  </si>
  <si>
    <t>Apresentador</t>
  </si>
  <si>
    <t>Presentes</t>
  </si>
  <si>
    <t>Animais</t>
  </si>
  <si>
    <t>Saúde/Medicina</t>
  </si>
  <si>
    <t>Edição Personalizada 1</t>
  </si>
  <si>
    <t>Edição Personalizada 2</t>
  </si>
  <si>
    <t>Edição Personalizada 3</t>
  </si>
  <si>
    <t>Edição Personalizada 4</t>
  </si>
  <si>
    <t>Edição Personalizada 5</t>
  </si>
  <si>
    <t>Edição Personalizada 6</t>
  </si>
  <si>
    <t>Edição Personalizada 7</t>
  </si>
  <si>
    <t>Edição Personalizada 8</t>
  </si>
  <si>
    <t>DADOS DE RECEITA E ACOMPANHAMENTO DE TRANSAÇÕES</t>
  </si>
  <si>
    <t>Detalhes da vitória</t>
  </si>
  <si>
    <t>DESCRIÇÃO DO RENDIMENTO</t>
  </si>
  <si>
    <t>Data</t>
  </si>
  <si>
    <t>Início</t>
  </si>
  <si>
    <t>NOTÍCIAS</t>
  </si>
  <si>
    <t>Nome do Orçamento</t>
  </si>
  <si>
    <t>Quantidade</t>
  </si>
  <si>
    <t>Descrição</t>
  </si>
  <si>
    <t>Ordem</t>
  </si>
  <si>
    <t>ARMAZENAMENTO E DETALHES DE ARMAZENAMENTO</t>
  </si>
  <si>
    <t>DETALHES DO SAVE</t>
  </si>
  <si>
    <t>ISTO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</si>
</sst>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&quot;$&quot;#,##0.00_);\(&quot;$&quot;#,##0.00\)"/>
    <numFmt numFmtId="165" formatCode="mmm&quot;-&quot;d"/>
    <numFmt numFmtId="166" formatCode="&quot;$&quot;#,##0.00"/>
    <numFmt numFmtId="167" formatCode="[$$]#,##0.00"/>
    <numFmt numFmtId="168" formatCode="[$-409]d\-mmm\-yy;@"/>
    <numFmt numFmtId="169" formatCode="#,##0.00\ [$€-410]"/>
    <numFmt numFmtId="170" formatCode="#,##0.00\ [$€-816]"/>
    <numFmt numFmtId="171" formatCode="[$-816]d\ &quot;de&quot;\ mmmm\ &quot;de&quot;\ yyyy;@"/>
  </numFmts>
  <fonts count="22" x14ac:knownFonts="1">
    <font>
      <sz val="10"/>
      <color rgb="FF000000"/>
      <name val="Roboto"/>
      <scheme val="minor"/>
    </font>
    <font>
      <b/>
      <sz val="10"/>
      <name val="Roboto"/>
    </font>
    <font>
      <b/>
      <sz val="10"/>
      <color theme="1"/>
      <name val="Montserrat"/>
    </font>
    <font>
      <b/>
      <sz val="12"/>
      <color theme="1"/>
      <name val="Montserrat"/>
    </font>
    <font>
      <b/>
      <sz val="12"/>
      <name val="Roboto"/>
    </font>
    <font>
      <b/>
      <sz val="16"/>
      <color theme="1"/>
      <name val="Montserrat"/>
    </font>
    <font>
      <b/>
      <sz val="16"/>
      <name val="Roboto"/>
    </font>
    <font>
      <sz val="9"/>
      <color theme="1"/>
      <name val="Montserrat"/>
    </font>
    <font>
      <sz val="28"/>
      <color rgb="FF000000"/>
      <name val="Algerian"/>
      <family val="5"/>
    </font>
    <font>
      <sz val="10"/>
      <color rgb="FF000000"/>
      <name val="Roboto"/>
      <scheme val="minor"/>
    </font>
    <font>
      <sz val="20"/>
      <color rgb="FF000000"/>
      <name val="Roboto"/>
      <scheme val="minor"/>
    </font>
    <font>
      <b/>
      <sz val="18"/>
      <color rgb="FF000000"/>
      <name val="Roboto"/>
      <scheme val="minor"/>
    </font>
    <font>
      <sz val="24"/>
      <color theme="0"/>
      <name val="Roboto"/>
      <scheme val="minor"/>
    </font>
    <font>
      <sz val="28"/>
      <color theme="0"/>
      <name val="Algerian"/>
      <family val="5"/>
    </font>
    <font>
      <b/>
      <sz val="11"/>
      <color theme="0"/>
      <name val="Roboto"/>
      <scheme val="minor"/>
    </font>
    <font>
      <b/>
      <sz val="10"/>
      <color theme="0"/>
      <name val="Roboto"/>
      <scheme val="minor"/>
    </font>
    <font>
      <b/>
      <sz val="14"/>
      <color rgb="FF000000"/>
      <name val="Roboto"/>
      <scheme val="minor"/>
    </font>
    <font>
      <b/>
      <sz val="12"/>
      <color rgb="FF000000"/>
      <name val="Roboto"/>
      <scheme val="minor"/>
    </font>
    <font>
      <b/>
      <sz val="11"/>
      <color rgb="FF000000"/>
      <name val="Roboto"/>
      <scheme val="minor"/>
    </font>
    <font>
      <b/>
      <sz val="9"/>
      <color theme="1"/>
      <name val="Montserrat"/>
    </font>
    <font>
      <b/>
      <sz val="8"/>
      <color theme="1"/>
      <name val="Montserrat"/>
    </font>
    <font>
      <sz val="26"/>
      <color rgb="FF000000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34998626667073579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1"/>
  </cellStyleXfs>
  <cellXfs count="68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 vertical="center"/>
    </xf>
    <xf numFmtId="167" fontId="7" fillId="3" borderId="2" xfId="0" applyNumberFormat="1" applyFont="1" applyFill="1" applyBorder="1" applyAlignment="1">
      <alignment horizontal="center" vertical="center"/>
    </xf>
    <xf numFmtId="166" fontId="7" fillId="3" borderId="7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/>
    </xf>
    <xf numFmtId="166" fontId="7" fillId="3" borderId="2" xfId="0" applyNumberFormat="1" applyFont="1" applyFill="1" applyBorder="1" applyAlignment="1">
      <alignment horizontal="center" vertical="center"/>
    </xf>
    <xf numFmtId="0" fontId="0" fillId="0" borderId="1" xfId="0" applyBorder="1"/>
    <xf numFmtId="0" fontId="9" fillId="0" borderId="1" xfId="1"/>
    <xf numFmtId="0" fontId="2" fillId="2" borderId="3" xfId="1" applyFont="1" applyFill="1" applyBorder="1" applyAlignment="1">
      <alignment horizontal="center" vertical="center"/>
    </xf>
    <xf numFmtId="0" fontId="1" fillId="3" borderId="4" xfId="1" applyFont="1" applyFill="1" applyBorder="1" applyAlignment="1">
      <alignment horizontal="center"/>
    </xf>
    <xf numFmtId="0" fontId="2" fillId="2" borderId="4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7" fillId="3" borderId="6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168" fontId="7" fillId="3" borderId="2" xfId="1" applyNumberFormat="1" applyFont="1" applyFill="1" applyBorder="1" applyAlignment="1">
      <alignment horizontal="center" vertical="center"/>
    </xf>
    <xf numFmtId="167" fontId="7" fillId="3" borderId="2" xfId="1" applyNumberFormat="1" applyFont="1" applyFill="1" applyBorder="1" applyAlignment="1">
      <alignment horizontal="center" vertical="center"/>
    </xf>
    <xf numFmtId="166" fontId="7" fillId="3" borderId="2" xfId="1" applyNumberFormat="1" applyFont="1" applyFill="1" applyBorder="1" applyAlignment="1">
      <alignment horizontal="center" vertical="center"/>
    </xf>
    <xf numFmtId="166" fontId="7" fillId="3" borderId="7" xfId="1" applyNumberFormat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4" fillId="3" borderId="9" xfId="1" applyFont="1" applyFill="1" applyBorder="1" applyAlignment="1">
      <alignment horizontal="center"/>
    </xf>
    <xf numFmtId="166" fontId="4" fillId="3" borderId="9" xfId="1" applyNumberFormat="1" applyFont="1" applyFill="1" applyBorder="1" applyAlignment="1">
      <alignment horizontal="center" vertical="center"/>
    </xf>
    <xf numFmtId="166" fontId="3" fillId="2" borderId="10" xfId="1" applyNumberFormat="1" applyFont="1" applyFill="1" applyBorder="1" applyAlignment="1">
      <alignment horizontal="center" vertical="center"/>
    </xf>
    <xf numFmtId="0" fontId="7" fillId="3" borderId="8" xfId="1" applyFont="1" applyFill="1" applyBorder="1" applyAlignment="1">
      <alignment horizontal="center" vertical="center"/>
    </xf>
    <xf numFmtId="166" fontId="7" fillId="3" borderId="9" xfId="1" applyNumberFormat="1" applyFont="1" applyFill="1" applyBorder="1" applyAlignment="1">
      <alignment horizontal="center" vertical="center"/>
    </xf>
    <xf numFmtId="166" fontId="7" fillId="3" borderId="10" xfId="1" applyNumberFormat="1" applyFont="1" applyFill="1" applyBorder="1" applyAlignment="1">
      <alignment horizontal="center" vertical="center"/>
    </xf>
    <xf numFmtId="0" fontId="10" fillId="3" borderId="0" xfId="0" applyFont="1" applyFill="1" applyAlignment="1">
      <alignment vertical="center"/>
    </xf>
    <xf numFmtId="0" fontId="0" fillId="0" borderId="2" xfId="0" applyBorder="1" applyAlignment="1">
      <alignment horizontal="left" vertical="center"/>
    </xf>
    <xf numFmtId="0" fontId="14" fillId="8" borderId="2" xfId="0" applyFont="1" applyFill="1" applyBorder="1" applyAlignment="1">
      <alignment horizontal="left" vertical="center"/>
    </xf>
    <xf numFmtId="0" fontId="0" fillId="0" borderId="0" xfId="0" pivotButton="1"/>
    <xf numFmtId="0" fontId="0" fillId="0" borderId="0" xfId="0" applyAlignment="1">
      <alignment horizontal="left"/>
    </xf>
    <xf numFmtId="0" fontId="15" fillId="7" borderId="2" xfId="0" applyFont="1" applyFill="1" applyBorder="1" applyAlignment="1">
      <alignment horizontal="left" vertical="center"/>
    </xf>
    <xf numFmtId="0" fontId="15" fillId="7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20" fillId="2" borderId="3" xfId="1" applyFont="1" applyFill="1" applyBorder="1" applyAlignment="1">
      <alignment horizontal="center" vertical="center"/>
    </xf>
    <xf numFmtId="169" fontId="7" fillId="3" borderId="2" xfId="0" applyNumberFormat="1" applyFont="1" applyFill="1" applyBorder="1" applyAlignment="1">
      <alignment horizontal="center" vertical="center"/>
    </xf>
    <xf numFmtId="170" fontId="11" fillId="0" borderId="2" xfId="0" applyNumberFormat="1" applyFont="1" applyBorder="1" applyAlignment="1">
      <alignment horizontal="center" vertical="center"/>
    </xf>
    <xf numFmtId="170" fontId="0" fillId="0" borderId="2" xfId="0" applyNumberFormat="1" applyBorder="1" applyAlignment="1">
      <alignment horizontal="center" vertical="center"/>
    </xf>
    <xf numFmtId="170" fontId="14" fillId="8" borderId="2" xfId="0" applyNumberFormat="1" applyFont="1" applyFill="1" applyBorder="1" applyAlignment="1">
      <alignment horizontal="center" vertical="center"/>
    </xf>
    <xf numFmtId="170" fontId="0" fillId="0" borderId="0" xfId="0" applyNumberFormat="1"/>
    <xf numFmtId="170" fontId="7" fillId="3" borderId="2" xfId="0" applyNumberFormat="1" applyFont="1" applyFill="1" applyBorder="1" applyAlignment="1">
      <alignment horizontal="center" vertical="center"/>
    </xf>
    <xf numFmtId="170" fontId="7" fillId="3" borderId="7" xfId="0" applyNumberFormat="1" applyFont="1" applyFill="1" applyBorder="1" applyAlignment="1">
      <alignment horizontal="center" vertical="center"/>
    </xf>
    <xf numFmtId="170" fontId="3" fillId="2" borderId="9" xfId="0" applyNumberFormat="1" applyFont="1" applyFill="1" applyBorder="1" applyAlignment="1">
      <alignment horizontal="center" vertical="center"/>
    </xf>
    <xf numFmtId="170" fontId="4" fillId="3" borderId="9" xfId="0" applyNumberFormat="1" applyFont="1" applyFill="1" applyBorder="1" applyAlignment="1">
      <alignment horizontal="center" vertical="center"/>
    </xf>
    <xf numFmtId="170" fontId="3" fillId="2" borderId="10" xfId="0" applyNumberFormat="1" applyFont="1" applyFill="1" applyBorder="1" applyAlignment="1">
      <alignment horizontal="center" vertical="center"/>
    </xf>
    <xf numFmtId="171" fontId="7" fillId="3" borderId="2" xfId="1" applyNumberFormat="1" applyFont="1" applyFill="1" applyBorder="1" applyAlignment="1">
      <alignment horizontal="center" vertical="center"/>
    </xf>
    <xf numFmtId="170" fontId="7" fillId="3" borderId="2" xfId="1" applyNumberFormat="1" applyFont="1" applyFill="1" applyBorder="1" applyAlignment="1">
      <alignment horizontal="center" vertical="center"/>
    </xf>
    <xf numFmtId="170" fontId="3" fillId="2" borderId="9" xfId="1" applyNumberFormat="1" applyFont="1" applyFill="1" applyBorder="1" applyAlignment="1">
      <alignment horizontal="center" vertical="center"/>
    </xf>
    <xf numFmtId="170" fontId="2" fillId="3" borderId="9" xfId="1" applyNumberFormat="1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/>
    </xf>
    <xf numFmtId="0" fontId="13" fillId="7" borderId="0" xfId="0" applyFont="1" applyFill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6" fillId="4" borderId="4" xfId="0" applyFont="1" applyFill="1" applyBorder="1"/>
    <xf numFmtId="0" fontId="21" fillId="5" borderId="2" xfId="1" applyFont="1" applyFill="1" applyBorder="1" applyAlignment="1">
      <alignment horizontal="center" vertical="center"/>
    </xf>
    <xf numFmtId="0" fontId="8" fillId="5" borderId="2" xfId="1" applyFont="1" applyFill="1" applyBorder="1" applyAlignment="1">
      <alignment horizontal="center" vertical="center"/>
    </xf>
    <xf numFmtId="0" fontId="5" fillId="4" borderId="4" xfId="1" applyFont="1" applyFill="1" applyBorder="1" applyAlignment="1">
      <alignment horizontal="center" vertical="center"/>
    </xf>
    <xf numFmtId="0" fontId="6" fillId="4" borderId="4" xfId="1" applyFont="1" applyFill="1" applyBorder="1"/>
  </cellXfs>
  <cellStyles count="2">
    <cellStyle name="Normal" xfId="0" builtinId="0"/>
    <cellStyle name="Normal 2" xfId="1" xr:uid="{B2095BC6-3D98-46A0-8BB5-7DD60B59DF5F}"/>
  </cellStyles>
  <dxfs count="57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5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bgColor rgb="FFFFFFFF"/>
        </patternFill>
      </fill>
      <alignment horizont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5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0" formatCode="#,##0.00\ [$€-816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0" formatCode="#,##0.00\ [$€-816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0" formatCode="#,##0.00\ [$€-816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5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70" formatCode="#,##0.00\ [$€-816]"/>
    </dxf>
  </dxfs>
  <tableStyles count="0" defaultTableStyle="TableStyleMedium2" defaultPivotStyle="PivotStyleLight16"/>
  <colors>
    <mruColors>
      <color rgb="FF0F89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[Orçamento mensal.xlsx]RENDIMENTO VS. DESPESAS!PivotTable2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rgbClr val="0F89A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rgbClr val="92D05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'RENDIMENTO VS. DESPESAS'!$H$2</c:f>
              <c:strCache>
                <c:ptCount val="1"/>
                <c:pt idx="0">
                  <c:v>ORÇAMENTO TOTAL</c:v>
                </c:pt>
              </c:strCache>
            </c:strRef>
          </c:tx>
          <c:spPr>
            <a:solidFill>
              <a:srgbClr val="0F89A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'RENDIMENTO VS. DESPESAS'!$G$3:$G$8</c:f>
              <c:strCache>
                <c:ptCount val="5"/>
                <c:pt idx="0">
                  <c:v>CONTAS DE SERVIÇOS PÚBLICOS</c:v>
                </c:pt>
                <c:pt idx="1">
                  <c:v>Isto</c:v>
                </c:pt>
                <c:pt idx="2">
                  <c:v>Despesas</c:v>
                </c:pt>
                <c:pt idx="3">
                  <c:v>Poupe dinheiro</c:v>
                </c:pt>
                <c:pt idx="4">
                  <c:v>Total</c:v>
                </c:pt>
              </c:strCache>
            </c:strRef>
          </c:cat>
          <c:val>
            <c:numRef>
              <c:f>'RENDIMENTO VS. DESPESAS'!$H$3:$H$8</c:f>
              <c:numCache>
                <c:formatCode>#,##0.00\ [$€-816]</c:formatCode>
                <c:ptCount val="5"/>
                <c:pt idx="0">
                  <c:v>5000</c:v>
                </c:pt>
                <c:pt idx="1">
                  <c:v>800</c:v>
                </c:pt>
                <c:pt idx="2">
                  <c:v>7000</c:v>
                </c:pt>
                <c:pt idx="3">
                  <c:v>1500</c:v>
                </c:pt>
                <c:pt idx="4">
                  <c:v>14300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9F-4E7F-BCB5-412C72A7FF7D}"/>
            </c:ext>
          </c:extLst>
        </c:ser>
        <c:ser>
          <c:idx val="1"/>
          <c:order val="1"/>
          <c:tx>
            <c:strRef>
              <c:f>'RENDIMENTO VS. DESPESAS'!$I$2</c:f>
              <c:strCache>
                <c:ptCount val="1"/>
                <c:pt idx="0">
                  <c:v>Soma dos valores reais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'RENDIMENTO VS. DESPESAS'!$G$3:$G$8</c:f>
              <c:strCache>
                <c:ptCount val="5"/>
                <c:pt idx="0">
                  <c:v>CONTAS DE SERVIÇOS PÚBLICOS</c:v>
                </c:pt>
                <c:pt idx="1">
                  <c:v>Isto</c:v>
                </c:pt>
                <c:pt idx="2">
                  <c:v>Despesas</c:v>
                </c:pt>
                <c:pt idx="3">
                  <c:v>Poupe dinheiro</c:v>
                </c:pt>
                <c:pt idx="4">
                  <c:v>Total</c:v>
                </c:pt>
              </c:strCache>
            </c:strRef>
          </c:cat>
          <c:val>
            <c:numRef>
              <c:f>'RENDIMENTO VS. DESPESAS'!$I$3:$I$8</c:f>
              <c:numCache>
                <c:formatCode>#,##0.00\ [$€-816]</c:formatCode>
                <c:ptCount val="5"/>
                <c:pt idx="0">
                  <c:v>4000</c:v>
                </c:pt>
                <c:pt idx="1">
                  <c:v>450</c:v>
                </c:pt>
                <c:pt idx="2">
                  <c:v>4000</c:v>
                </c:pt>
                <c:pt idx="3">
                  <c:v>1200</c:v>
                </c:pt>
                <c:pt idx="4">
                  <c:v>9650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9F-4E7F-BCB5-412C72A7FF7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51071968"/>
        <c:axId val="251071488"/>
      </c:barChart>
      <c:catAx>
        <c:axId val="251071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1071488"/>
        <c:crosses val="autoZero"/>
        <c:auto val="1"/>
        <c:lblAlgn val="ctr"/>
        <c:lblOffset val="100"/>
        <c:noMultiLvlLbl val="0"/>
      </c:catAx>
      <c:valAx>
        <c:axId val="251071488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25107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RECEITA VS. DESPESA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0"/>
        <c:ser>
          <c:idx val="0"/>
          <c:order val="0"/>
          <c:spPr>
            <a:solidFill>
              <a:srgbClr val="0F89A1"/>
            </a:solidFill>
            <a:ln>
              <a:noFill/>
            </a:ln>
            <a:effectLst/>
          </c:spPr>
          <c:dPt>
            <c:idx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5AFC-4995-A287-33F5CBA443D1}"/>
              </c:ext>
            </c:extLst>
          </c:dPt>
          <c:dLbls>
            <c:dLbl>
              <c:idx val="0"/>
              <c:layout>
                <c:manualLayout>
                  <c:x val="3.1202537182852041E-2"/>
                  <c:y val="-7.50353601633129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AFC-4995-A287-33F5CBA443D1}"/>
                </c:ext>
              </c:extLst>
            </c:dLbl>
            <c:dLbl>
              <c:idx val="1"/>
              <c:layout>
                <c:manualLayout>
                  <c:x val="-4.9214129483814525E-2"/>
                  <c:y val="3.7998687664041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AFC-4995-A287-33F5CBA443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1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'RENDIMENTO VS. DESPESAS'!$B$4:$C$4</c:f>
              <c:strCache>
                <c:ptCount val="2"/>
                <c:pt idx="0">
                  <c:v>RECEITA</c:v>
                </c:pt>
                <c:pt idx="1">
                  <c:v>DESPESA</c:v>
                </c:pt>
              </c:strCache>
            </c:strRef>
          </c:cat>
          <c:val>
            <c:numRef>
              <c:f>'RENDIMENTO VS. DESPESAS'!$B$5:$C$5</c:f>
              <c:numCache>
                <c:formatCode>#,##0.00\ [$€-816]</c:formatCode>
                <c:ptCount val="2"/>
                <c:pt idx="0">
                  <c:v>4000</c:v>
                </c:pt>
                <c:pt idx="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FC-4995-A287-33F5CBA443D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213135</xdr:colOff>
      <xdr:row>0</xdr:row>
      <xdr:rowOff>118334</xdr:rowOff>
    </xdr:from>
    <xdr:to>
      <xdr:col>11</xdr:col>
      <xdr:colOff>170329</xdr:colOff>
      <xdr:row>10</xdr:row>
      <xdr:rowOff>72614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A9FAE18-6C30-8B88-65F4-DB0A0CC016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236893</xdr:colOff>
      <xdr:row>10</xdr:row>
      <xdr:rowOff>188932</xdr:rowOff>
    </xdr:from>
    <xdr:to>
      <xdr:col>11</xdr:col>
      <xdr:colOff>161366</xdr:colOff>
      <xdr:row>21</xdr:row>
      <xdr:rowOff>8966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C19E9A0-E3FF-5743-6B4E-30C6E38AAE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889.399723148148" createdVersion="8" refreshedVersion="8" minRefreshableVersion="3" recordCount="5" xr:uid="{EA3C4BB7-6845-4C80-9E76-75E14521701E}">
  <cacheSource type="worksheet">
    <worksheetSource ref="A9:D14" sheet="RENDIMENTO VS. DESPESAS"/>
  </cacheSource>
  <cacheFields count="4">
    <cacheField name="BUDGET NAME" numFmtId="0">
      <sharedItems count="5">
        <s v="BILLS"/>
        <s v="Expenses"/>
        <s v="Saving"/>
        <s v="Debt"/>
        <s v="Total"/>
      </sharedItems>
    </cacheField>
    <cacheField name="BUDGET" numFmtId="164">
      <sharedItems containsSemiMixedTypes="0" containsString="0" containsNumber="1" containsInteger="1" minValue="800" maxValue="14300" count="5">
        <n v="5000"/>
        <n v="7000"/>
        <n v="1500"/>
        <n v="800"/>
        <n v="14300"/>
      </sharedItems>
    </cacheField>
    <cacheField name="ACTUAL" numFmtId="164">
      <sharedItems containsSemiMixedTypes="0" containsString="0" containsNumber="1" containsInteger="1" minValue="450" maxValue="9650" count="4">
        <n v="4000"/>
        <n v="1200"/>
        <n v="450"/>
        <n v="9650"/>
      </sharedItems>
    </cacheField>
    <cacheField name="DIFF." numFmtId="164">
      <sharedItems containsSemiMixedTypes="0" containsString="0" containsNumber="1" containsInteger="1" minValue="300" maxValue="465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n v="1000"/>
  </r>
  <r>
    <x v="1"/>
    <x v="1"/>
    <x v="0"/>
    <n v="3000"/>
  </r>
  <r>
    <x v="2"/>
    <x v="2"/>
    <x v="1"/>
    <n v="300"/>
  </r>
  <r>
    <x v="3"/>
    <x v="3"/>
    <x v="2"/>
    <n v="350"/>
  </r>
  <r>
    <x v="4"/>
    <x v="4"/>
    <x v="3"/>
    <n v="465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3D7BBEC-E1F7-4B57-A6C0-E242ED7C5194}" name="PivotTable2" cacheId="0" applyNumberFormats="0" applyBorderFormats="0" applyFontFormats="0" applyPatternFormats="0" applyAlignmentFormats="0" applyWidthHeightFormats="1" dataCaption="Values" grandTotalCaption="Total geral" updatedVersion="8" minRefreshableVersion="3" useAutoFormatting="1" itemPrintTitles="1" createdVersion="8" indent="0" outline="1" outlineData="1" multipleFieldFilters="0" chartFormat="5" rowHeaderCaption="Rótulos de linha">
  <location ref="G2:I8" firstHeaderRow="0" firstDataRow="1" firstDataCol="1"/>
  <pivotFields count="4">
    <pivotField name="BUDGETNAME" axis="axisRow" showAll="0">
      <items count="6">
        <item n="CONTAS DE SERVIÇOS PÚBLICOS" x="0"/>
        <item n="Isto" x="3"/>
        <item n="Despesas" x="1"/>
        <item n="Poupe dinheiro" x="2"/>
        <item n="Total" x="4"/>
        <item t="default"/>
      </items>
    </pivotField>
    <pivotField dataField="1" numFmtId="164" showAll="0">
      <items count="6">
        <item x="3"/>
        <item x="2"/>
        <item x="0"/>
        <item x="1"/>
        <item x="4"/>
        <item t="default"/>
      </items>
    </pivotField>
    <pivotField dataField="1" numFmtId="164" showAll="0">
      <items count="5">
        <item x="2"/>
        <item x="1"/>
        <item x="0"/>
        <item x="3"/>
        <item t="default"/>
      </items>
    </pivotField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ORÇAMENTO TOTAL" fld="1" baseField="0" baseItem="0" numFmtId="164"/>
    <dataField name="Soma dos valores reais" fld="2" baseField="0" baseItem="0" numFmtId="164"/>
  </dataFields>
  <formats count="1">
    <format dxfId="56">
      <pivotArea outline="0" collapsedLevelsAreSubtotals="1" fieldPosition="0"/>
    </format>
  </formats>
  <chartFormats count="2">
    <chartFormat chart="0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0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5CAA358-A4BD-4696-900B-427F293A4EEA}" name="Table2" displayName="Table2" ref="A5:F22" totalsRowShown="0" headerRowDxfId="55" dataDxfId="53" headerRowBorderDxfId="54" tableBorderDxfId="52" totalsRowBorderDxfId="51">
  <autoFilter ref="A5:F22" xr:uid="{A5CAA358-A4BD-4696-900B-427F293A4EEA}"/>
  <tableColumns count="6">
    <tableColumn id="1" xr3:uid="{8BDB3CCC-8F06-4187-B44A-7CF7F91DAB30}" name="NOMES DAS FATURAS" dataDxfId="50"/>
    <tableColumn id="2" xr3:uid="{1AB177F0-9730-4984-BC51-EEA58A48C60A}" name="Column1" dataDxfId="49"/>
    <tableColumn id="3" xr3:uid="{0F7F89FB-CC06-496E-99BA-4B0B24568997}" name="DOIS" dataDxfId="48"/>
    <tableColumn id="5" xr3:uid="{1D2FBD47-7887-4BBD-83CA-5CA369FD68C4}" name="ORÇAMENTO" dataDxfId="47"/>
    <tableColumn id="6" xr3:uid="{D9128DCF-B291-45D8-BA77-01F6A41BE71C}" name="ATUALIDADE" dataDxfId="46"/>
    <tableColumn id="7" xr3:uid="{DEFB6193-6DE8-492C-9539-5E4CD9DDE272}" name="DIFERENÇAS." dataDxfId="45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B2BA24D-7D5C-48B5-AE1C-B2A0A5234B7C}" name="Table3" displayName="Table3" ref="H5:K22" totalsRowShown="0" headerRowDxfId="44" headerRowBorderDxfId="43" tableBorderDxfId="42" totalsRowBorderDxfId="41">
  <autoFilter ref="H5:K22" xr:uid="{6B2BA24D-7D5C-48B5-AE1C-B2A0A5234B7C}"/>
  <tableColumns count="4">
    <tableColumn id="1" xr3:uid="{934C2A94-5201-469D-A91B-B455C04199D0}" name="NOMES DAS EMISSÕES" dataDxfId="40"/>
    <tableColumn id="2" xr3:uid="{AFCF637B-E3E9-4246-BC48-8F5663071B96}" name="ORÇAMENTO" dataDxfId="39"/>
    <tableColumn id="3" xr3:uid="{959AF24A-9733-4062-9856-67BE21EA66AC}" name="ATUALIDADE" dataDxfId="38"/>
    <tableColumn id="4" xr3:uid="{42E99D56-C3EA-4A11-913F-4EE8CFB7D3F4}" name="DIFERENÇAS." dataDxfId="37"/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632367F-81B7-4697-B47F-F87D983891F4}" name="Table22" displayName="Table22" ref="A5:E22" totalsRowShown="0" headerRowDxfId="36" dataDxfId="34" headerRowBorderDxfId="35" tableBorderDxfId="33" totalsRowBorderDxfId="32">
  <autoFilter ref="A5:E22" xr:uid="{A5CAA358-A4BD-4696-900B-427F293A4EEA}"/>
  <tableColumns count="5">
    <tableColumn id="1" xr3:uid="{D931626A-FA64-44CD-BFD9-868CA3670E14}" name="DESCRIÇÃO DO RENDIMENTO" dataDxfId="31"/>
    <tableColumn id="2" xr3:uid="{C71A28E0-1532-4A2B-96E6-AEF4D769DA97}" name="Column1" dataDxfId="30"/>
    <tableColumn id="3" xr3:uid="{EDF29BB1-CD36-4B9A-BA62-AFE707F0674B}" name="Data" dataDxfId="29"/>
    <tableColumn id="5" xr3:uid="{271C458D-EA88-4086-9908-857D31D2BD4B}" name="Início" dataDxfId="28"/>
    <tableColumn id="6" xr3:uid="{5B82A671-8305-47F3-B307-F20C4A2C723A}" name="NOTÍCIAS" dataDxfId="27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4F73B52-7EAE-4987-B85C-B3A6F06B581C}" name="Table35" displayName="Table35" ref="G5:J266" totalsRowShown="0" headerRowDxfId="26" headerRowBorderDxfId="25" tableBorderDxfId="24" totalsRowBorderDxfId="23">
  <autoFilter ref="G5:J266" xr:uid="{6B2BA24D-7D5C-48B5-AE1C-B2A0A5234B7C}"/>
  <tableColumns count="4">
    <tableColumn id="1" xr3:uid="{49A930CA-346A-4468-A1A0-E83A2C446639}" name="Data" dataDxfId="22"/>
    <tableColumn id="2" xr3:uid="{40A395FF-21C9-4F01-AA5D-F73919878F06}" name="Nome do Orçamento" dataDxfId="21"/>
    <tableColumn id="3" xr3:uid="{8E50A868-4B51-4BCC-965A-5BB929F83B40}" name="Quantidade" dataDxfId="20"/>
    <tableColumn id="4" xr3:uid="{E62371ED-FA9F-4515-9EC0-0FF650A05519}" name="Descrição" dataDxfId="19"/>
  </tableColumns>
  <tableStyleInfo name="TableStyleMedium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C51EDD9-F4B5-4A82-9288-7F1A5D3594B6}" name="Table28" displayName="Table28" ref="A5:F22" totalsRowShown="0" headerRowDxfId="18" dataDxfId="16" headerRowBorderDxfId="17" tableBorderDxfId="15" totalsRowBorderDxfId="14">
  <autoFilter ref="A5:F22" xr:uid="{A5CAA358-A4BD-4696-900B-427F293A4EEA}"/>
  <tableColumns count="6">
    <tableColumn id="1" xr3:uid="{636ED3C4-35F8-4D67-9D3E-3866927AB6F8}" name="NOMES DAS FATURAS" dataDxfId="13"/>
    <tableColumn id="2" xr3:uid="{F951D1BA-EB36-4FFA-9C5D-0E7C4F2F5394}" name="Column1" dataDxfId="12"/>
    <tableColumn id="3" xr3:uid="{0B70662E-448F-4F70-B0B9-C24126F12383}" name="DOIS" dataDxfId="11"/>
    <tableColumn id="5" xr3:uid="{1D4158E9-3ABE-491A-8580-6C52F9E6B722}" name="ORÇAMENTO" dataDxfId="10"/>
    <tableColumn id="6" xr3:uid="{A621A0A9-CFDF-46B8-A4E3-0E0533315922}" name="ATUALIDADE" dataDxfId="9"/>
    <tableColumn id="7" xr3:uid="{F6B7E1F2-7BF8-4F5E-886E-35EE19ADB935}" name="DIFERENÇAS." dataDxfId="8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1CB91B8-918C-4D78-B5B3-080CAA69619E}" name="Table39" displayName="Table39" ref="H5:K22" totalsRowShown="0" headerRowDxfId="7" headerRowBorderDxfId="6" tableBorderDxfId="5" totalsRowBorderDxfId="4">
  <autoFilter ref="H5:K22" xr:uid="{6B2BA24D-7D5C-48B5-AE1C-B2A0A5234B7C}"/>
  <tableColumns count="4">
    <tableColumn id="1" xr3:uid="{320304F3-378E-436A-912F-8CFDD3D40517}" name="NOMES DAS EMISSÕES" dataDxfId="3"/>
    <tableColumn id="2" xr3:uid="{4CCD84EA-DF30-4543-A081-22A89EB13BD1}" name="ORÇAMENTO" dataDxfId="2"/>
    <tableColumn id="3" xr3:uid="{8E4AD87D-E572-4144-B9DF-94FAC4A94031}" name="ATUALIDADE" dataDxfId="1"/>
    <tableColumn id="4" xr3:uid="{108F3BD5-D58E-411B-A489-F88837FEDD03}" name="DIFERENÇAS.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CD0C5"/>
      </a:accent1>
      <a:accent2>
        <a:srgbClr val="D6ABA5"/>
      </a:accent2>
      <a:accent3>
        <a:srgbClr val="C69792"/>
      </a:accent3>
      <a:accent4>
        <a:srgbClr val="B5837F"/>
      </a:accent4>
      <a:accent5>
        <a:srgbClr val="A07372"/>
      </a:accent5>
      <a:accent6>
        <a:srgbClr val="8E6464"/>
      </a:accent6>
      <a:hlink>
        <a:srgbClr val="4A86E8"/>
      </a:hlink>
      <a:folHlink>
        <a:srgbClr val="4A86E8"/>
      </a:folHlink>
    </a:clrScheme>
    <a:fontScheme name="Sheets">
      <a:majorFont>
        <a:latin typeface="Roboto"/>
        <a:ea typeface="Roboto"/>
        <a:cs typeface="Roboto"/>
      </a:majorFont>
      <a:minorFont>
        <a:latin typeface="Roboto"/>
        <a:ea typeface="Roboto"/>
        <a:cs typeface="Robo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BBE06-8501-44BF-A1AF-317A05A73FEB}">
  <sheetPr>
    <tabColor rgb="FF92D050"/>
    <pageSetUpPr fitToPage="1"/>
  </sheetPr>
  <dimension ref="A1:I14"/>
  <sheetViews>
    <sheetView showGridLines="0" tabSelected="1" zoomScale="60" zoomScaleNormal="60" workbookViewId="0">
      <selection activeCell="D4" sqref="D4"/>
    </sheetView>
  </sheetViews>
  <sheetFormatPr baseColWidth="10" defaultColWidth="8.796875" defaultRowHeight="13.2" x14ac:dyDescent="0.25"/>
  <cols>
    <col min="1" max="1" width="36" customWidth="1"/>
    <col min="2" max="3" width="25.09765625" customWidth="1"/>
    <col min="4" max="4" width="36.8984375" customWidth="1"/>
    <col min="7" max="7" width="15.5" bestFit="1" customWidth="1"/>
    <col min="8" max="8" width="18.09765625" bestFit="1" customWidth="1"/>
    <col min="9" max="9" width="21.796875" customWidth="1"/>
    <col min="10" max="12" width="10.3984375" bestFit="1" customWidth="1"/>
    <col min="13" max="13" width="13.796875" bestFit="1" customWidth="1"/>
    <col min="14" max="14" width="9.3984375" bestFit="1" customWidth="1"/>
    <col min="15" max="15" width="13.796875" bestFit="1" customWidth="1"/>
    <col min="16" max="16" width="10.3984375" bestFit="1" customWidth="1"/>
    <col min="17" max="17" width="14.796875" bestFit="1" customWidth="1"/>
    <col min="18" max="18" width="10.09765625" bestFit="1" customWidth="1"/>
  </cols>
  <sheetData>
    <row r="1" spans="1:9" ht="13.2" customHeight="1" x14ac:dyDescent="0.25">
      <c r="A1" s="60" t="s">
        <v>7</v>
      </c>
      <c r="B1" s="60"/>
      <c r="C1" s="60"/>
      <c r="D1" s="60"/>
      <c r="E1" s="31"/>
      <c r="F1" s="31"/>
      <c r="G1" s="31"/>
      <c r="H1" s="31"/>
      <c r="I1" s="31"/>
    </row>
    <row r="2" spans="1:9" ht="22.8" customHeight="1" x14ac:dyDescent="0.25">
      <c r="A2" s="60"/>
      <c r="B2" s="60"/>
      <c r="C2" s="60"/>
      <c r="D2" s="60"/>
      <c r="E2" s="31"/>
      <c r="F2" s="31"/>
      <c r="G2" s="34" t="s">
        <v>21</v>
      </c>
      <c r="H2" t="s">
        <v>24</v>
      </c>
      <c r="I2" t="s">
        <v>25</v>
      </c>
    </row>
    <row r="3" spans="1:9" x14ac:dyDescent="0.25">
      <c r="G3" s="35" t="s">
        <v>13</v>
      </c>
      <c r="H3" s="49">
        <v>5000</v>
      </c>
      <c r="I3" s="49">
        <v>4000</v>
      </c>
    </row>
    <row r="4" spans="1:9" ht="37.200000000000003" customHeight="1" x14ac:dyDescent="0.25">
      <c r="A4" s="39" t="s">
        <v>8</v>
      </c>
      <c r="B4" s="38" t="s">
        <v>26</v>
      </c>
      <c r="C4" s="38" t="s">
        <v>27</v>
      </c>
      <c r="D4" s="40" t="s">
        <v>10</v>
      </c>
      <c r="G4" s="35" t="s">
        <v>16</v>
      </c>
      <c r="H4" s="49">
        <v>800</v>
      </c>
      <c r="I4" s="49">
        <v>450</v>
      </c>
    </row>
    <row r="5" spans="1:9" ht="23.4" x14ac:dyDescent="0.25">
      <c r="A5" s="46">
        <f>+B5-C5</f>
        <v>3500</v>
      </c>
      <c r="B5" s="46">
        <f>+'Receitas e transações'!E22</f>
        <v>4000</v>
      </c>
      <c r="C5" s="46">
        <f>+'Receitas e transações'!I266</f>
        <v>500</v>
      </c>
      <c r="D5" s="46">
        <f>+'Receitas e transações'!D22-'RENDIMENTO VS. DESPESAS'!B14</f>
        <v>-9300</v>
      </c>
      <c r="G5" s="35" t="s">
        <v>22</v>
      </c>
      <c r="H5" s="49">
        <v>7000</v>
      </c>
      <c r="I5" s="49">
        <v>4000</v>
      </c>
    </row>
    <row r="6" spans="1:9" x14ac:dyDescent="0.25">
      <c r="G6" s="35" t="s">
        <v>15</v>
      </c>
      <c r="H6" s="49">
        <v>1500</v>
      </c>
      <c r="I6" s="49">
        <v>1200</v>
      </c>
    </row>
    <row r="7" spans="1:9" ht="30.6" x14ac:dyDescent="0.55000000000000004">
      <c r="A7" s="59" t="s">
        <v>11</v>
      </c>
      <c r="B7" s="59"/>
      <c r="C7" s="59"/>
      <c r="D7" s="59"/>
      <c r="G7" s="35" t="s">
        <v>17</v>
      </c>
      <c r="H7" s="49">
        <v>14300</v>
      </c>
      <c r="I7" s="49">
        <v>9650</v>
      </c>
    </row>
    <row r="8" spans="1:9" x14ac:dyDescent="0.25">
      <c r="G8" s="35" t="s">
        <v>23</v>
      </c>
      <c r="H8" s="49">
        <v>28600</v>
      </c>
      <c r="I8" s="49">
        <v>19300</v>
      </c>
    </row>
    <row r="9" spans="1:9" ht="33" customHeight="1" x14ac:dyDescent="0.25">
      <c r="A9" s="36" t="s">
        <v>12</v>
      </c>
      <c r="B9" s="37" t="s">
        <v>18</v>
      </c>
      <c r="C9" s="37" t="s">
        <v>19</v>
      </c>
      <c r="D9" s="37" t="s">
        <v>20</v>
      </c>
    </row>
    <row r="10" spans="1:9" ht="33" customHeight="1" x14ac:dyDescent="0.25">
      <c r="A10" s="32" t="s">
        <v>13</v>
      </c>
      <c r="B10" s="47">
        <f>+'FATURAS E DESPESAS'!D22</f>
        <v>5000</v>
      </c>
      <c r="C10" s="47">
        <f>+'FATURAS E DESPESAS'!E22</f>
        <v>4000</v>
      </c>
      <c r="D10" s="47">
        <f>+'FATURAS E DESPESAS'!F22</f>
        <v>1000</v>
      </c>
    </row>
    <row r="11" spans="1:9" ht="33" customHeight="1" x14ac:dyDescent="0.25">
      <c r="A11" s="32" t="s">
        <v>14</v>
      </c>
      <c r="B11" s="47">
        <f>+'FATURAS E DESPESAS'!I22</f>
        <v>7000</v>
      </c>
      <c r="C11" s="47">
        <f>+'FATURAS E DESPESAS'!J22</f>
        <v>4000</v>
      </c>
      <c r="D11" s="47">
        <f>+'FATURAS E DESPESAS'!K22</f>
        <v>3000</v>
      </c>
    </row>
    <row r="12" spans="1:9" ht="33" customHeight="1" x14ac:dyDescent="0.25">
      <c r="A12" s="32" t="s">
        <v>15</v>
      </c>
      <c r="B12" s="47">
        <f>+'POUPANÇA E DÍVIDAS.'!D22</f>
        <v>1500</v>
      </c>
      <c r="C12" s="47">
        <f>+'POUPANÇA E DÍVIDAS.'!E22</f>
        <v>1200</v>
      </c>
      <c r="D12" s="47">
        <f>+'POUPANÇA E DÍVIDAS.'!F22</f>
        <v>300</v>
      </c>
    </row>
    <row r="13" spans="1:9" ht="33" customHeight="1" x14ac:dyDescent="0.25">
      <c r="A13" s="32" t="s">
        <v>16</v>
      </c>
      <c r="B13" s="47">
        <f>+'POUPANÇA E DÍVIDAS.'!I22</f>
        <v>800</v>
      </c>
      <c r="C13" s="47">
        <v>800</v>
      </c>
      <c r="D13" s="47">
        <f>+'POUPANÇA E DÍVIDAS.'!K22</f>
        <v>350</v>
      </c>
    </row>
    <row r="14" spans="1:9" ht="33" customHeight="1" x14ac:dyDescent="0.25">
      <c r="A14" s="33" t="s">
        <v>17</v>
      </c>
      <c r="B14" s="48">
        <f>SUM(B10:B13)</f>
        <v>14300</v>
      </c>
      <c r="C14" s="48">
        <f t="shared" ref="C14:D14" si="0">SUM(C10:C13)</f>
        <v>10000</v>
      </c>
      <c r="D14" s="48">
        <f t="shared" si="0"/>
        <v>4650</v>
      </c>
    </row>
  </sheetData>
  <mergeCells count="2">
    <mergeCell ref="A7:D7"/>
    <mergeCell ref="A1:D2"/>
  </mergeCells>
  <pageMargins left="0.7" right="0.7" top="0.75" bottom="0.75" header="0.3" footer="0.3"/>
  <pageSetup scale="6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61E2D-59F8-44B4-9E02-53CF5EFDE1CA}">
  <sheetPr>
    <tabColor rgb="FF00B0F0"/>
  </sheetPr>
  <dimension ref="A1:K22"/>
  <sheetViews>
    <sheetView showGridLines="0" topLeftCell="C9" workbookViewId="0">
      <selection activeCell="K23" sqref="K23"/>
    </sheetView>
  </sheetViews>
  <sheetFormatPr baseColWidth="10" defaultColWidth="8.796875" defaultRowHeight="13.2" x14ac:dyDescent="0.25"/>
  <cols>
    <col min="1" max="1" width="19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8" width="23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61" t="s">
        <v>28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spans="1:11" x14ac:dyDescent="0.25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</row>
    <row r="3" spans="1:11" x14ac:dyDescent="0.25">
      <c r="A3" s="61"/>
      <c r="B3" s="61"/>
      <c r="C3" s="61"/>
      <c r="D3" s="61"/>
      <c r="E3" s="61"/>
      <c r="F3" s="61"/>
      <c r="G3" s="61"/>
      <c r="H3" s="61"/>
      <c r="I3" s="61"/>
      <c r="J3" s="61"/>
      <c r="K3" s="61"/>
    </row>
    <row r="4" spans="1:11" ht="19.8" customHeight="1" x14ac:dyDescent="0.4">
      <c r="A4" s="62" t="s">
        <v>29</v>
      </c>
      <c r="B4" s="63"/>
      <c r="C4" s="63"/>
      <c r="D4" s="63"/>
      <c r="E4" s="63"/>
      <c r="F4" s="63"/>
      <c r="G4" s="12"/>
      <c r="H4" s="62" t="s">
        <v>33</v>
      </c>
      <c r="I4" s="63"/>
      <c r="J4" s="63"/>
      <c r="K4" s="63"/>
    </row>
    <row r="5" spans="1:11" ht="27" customHeight="1" x14ac:dyDescent="0.25">
      <c r="A5" s="42" t="s">
        <v>30</v>
      </c>
      <c r="B5" s="5" t="s">
        <v>0</v>
      </c>
      <c r="C5" s="1" t="s">
        <v>32</v>
      </c>
      <c r="D5" s="1" t="s">
        <v>18</v>
      </c>
      <c r="E5" s="1" t="s">
        <v>19</v>
      </c>
      <c r="F5" s="43" t="s">
        <v>20</v>
      </c>
      <c r="H5" s="42" t="s">
        <v>34</v>
      </c>
      <c r="I5" s="1" t="s">
        <v>18</v>
      </c>
      <c r="J5" s="1" t="s">
        <v>19</v>
      </c>
      <c r="K5" s="43" t="s">
        <v>20</v>
      </c>
    </row>
    <row r="6" spans="1:11" ht="19.8" customHeight="1" x14ac:dyDescent="0.25">
      <c r="A6" s="3" t="s">
        <v>31</v>
      </c>
      <c r="B6" s="6"/>
      <c r="C6" s="45"/>
      <c r="D6" s="50">
        <v>5000</v>
      </c>
      <c r="E6" s="50">
        <v>4000</v>
      </c>
      <c r="F6" s="51">
        <f>IF(A6="","",D6-E6)</f>
        <v>1000</v>
      </c>
      <c r="H6" s="3" t="s">
        <v>35</v>
      </c>
      <c r="I6" s="50">
        <v>4000</v>
      </c>
      <c r="J6" s="50">
        <v>2000</v>
      </c>
      <c r="K6" s="51">
        <f t="shared" ref="K6:K21" si="0">IF(H6="","",I6-J6)</f>
        <v>2000</v>
      </c>
    </row>
    <row r="7" spans="1:11" ht="19.8" customHeight="1" x14ac:dyDescent="0.25">
      <c r="A7" s="3"/>
      <c r="B7" s="6"/>
      <c r="C7" s="4"/>
      <c r="D7" s="7"/>
      <c r="E7" s="7" t="str">
        <f>IF(B7="","",SUMIF($F$38:$F$998,B7,#REF!))</f>
        <v/>
      </c>
      <c r="F7" s="8" t="str">
        <f t="shared" ref="F7:F22" si="1">IF(A7="","",D7-E7)</f>
        <v/>
      </c>
      <c r="H7" s="3" t="s">
        <v>36</v>
      </c>
      <c r="I7" s="50">
        <v>3000</v>
      </c>
      <c r="J7" s="50">
        <v>2000</v>
      </c>
      <c r="K7" s="51">
        <f t="shared" si="0"/>
        <v>1000</v>
      </c>
    </row>
    <row r="8" spans="1:11" ht="19.8" customHeight="1" x14ac:dyDescent="0.25">
      <c r="A8" s="3"/>
      <c r="B8" s="6"/>
      <c r="C8" s="4"/>
      <c r="D8" s="7"/>
      <c r="E8" s="7" t="str">
        <f>IF(B8="","",SUMIF($F$38:$F$998,B8,#REF!))</f>
        <v/>
      </c>
      <c r="F8" s="8" t="str">
        <f t="shared" si="1"/>
        <v/>
      </c>
      <c r="H8" s="3" t="s">
        <v>37</v>
      </c>
      <c r="I8" s="50">
        <v>0</v>
      </c>
      <c r="J8" s="50">
        <f t="shared" ref="J8:J21" si="2">IF(H8="","",SUMIF($G$38:$G$998,$I8,$D$38:$D$998))</f>
        <v>0</v>
      </c>
      <c r="K8" s="51">
        <f t="shared" si="0"/>
        <v>0</v>
      </c>
    </row>
    <row r="9" spans="1:11" ht="19.8" customHeight="1" x14ac:dyDescent="0.25">
      <c r="A9" s="3"/>
      <c r="B9" s="6"/>
      <c r="C9" s="4"/>
      <c r="D9" s="7"/>
      <c r="E9" s="7" t="str">
        <f>IF(B9="","",SUMIF($F$38:$F$998,B9,#REF!))</f>
        <v/>
      </c>
      <c r="F9" s="8" t="str">
        <f t="shared" si="1"/>
        <v/>
      </c>
      <c r="H9" s="3" t="s">
        <v>38</v>
      </c>
      <c r="I9" s="50">
        <v>0</v>
      </c>
      <c r="J9" s="50">
        <f t="shared" si="2"/>
        <v>0</v>
      </c>
      <c r="K9" s="51">
        <f t="shared" si="0"/>
        <v>0</v>
      </c>
    </row>
    <row r="10" spans="1:11" ht="19.8" customHeight="1" x14ac:dyDescent="0.25">
      <c r="A10" s="3"/>
      <c r="B10" s="6"/>
      <c r="C10" s="4"/>
      <c r="D10" s="7"/>
      <c r="E10" s="7" t="str">
        <f>IF(B10="","",SUMIF($F$38:$F$998,B10,#REF!))</f>
        <v/>
      </c>
      <c r="F10" s="8" t="str">
        <f t="shared" si="1"/>
        <v/>
      </c>
      <c r="H10" s="3" t="s">
        <v>5</v>
      </c>
      <c r="I10" s="50">
        <v>0</v>
      </c>
      <c r="J10" s="50">
        <f t="shared" si="2"/>
        <v>0</v>
      </c>
      <c r="K10" s="51">
        <f t="shared" si="0"/>
        <v>0</v>
      </c>
    </row>
    <row r="11" spans="1:11" ht="19.8" customHeight="1" x14ac:dyDescent="0.25">
      <c r="A11" s="3"/>
      <c r="B11" s="6"/>
      <c r="C11" s="4"/>
      <c r="D11" s="7"/>
      <c r="E11" s="7" t="str">
        <f>IF(B11="","",SUMIF($F$38:$F$998,B11,#REF!))</f>
        <v/>
      </c>
      <c r="F11" s="8" t="str">
        <f t="shared" si="1"/>
        <v/>
      </c>
      <c r="H11" s="3" t="s">
        <v>39</v>
      </c>
      <c r="I11" s="50">
        <v>0</v>
      </c>
      <c r="J11" s="50">
        <f t="shared" si="2"/>
        <v>0</v>
      </c>
      <c r="K11" s="51">
        <f t="shared" si="0"/>
        <v>0</v>
      </c>
    </row>
    <row r="12" spans="1:11" ht="19.8" customHeight="1" x14ac:dyDescent="0.25">
      <c r="A12" s="3"/>
      <c r="B12" s="6"/>
      <c r="C12" s="4"/>
      <c r="D12" s="7"/>
      <c r="E12" s="7" t="str">
        <f>IF(B12="","",SUMIF($F$38:$F$998,B12,#REF!))</f>
        <v/>
      </c>
      <c r="F12" s="8" t="str">
        <f t="shared" si="1"/>
        <v/>
      </c>
      <c r="H12" s="3" t="s">
        <v>40</v>
      </c>
      <c r="I12" s="50">
        <v>0</v>
      </c>
      <c r="J12" s="50">
        <f t="shared" si="2"/>
        <v>0</v>
      </c>
      <c r="K12" s="51">
        <f t="shared" si="0"/>
        <v>0</v>
      </c>
    </row>
    <row r="13" spans="1:11" ht="19.8" customHeight="1" x14ac:dyDescent="0.25">
      <c r="A13" s="3"/>
      <c r="B13" s="6"/>
      <c r="C13" s="4"/>
      <c r="D13" s="7"/>
      <c r="E13" s="7" t="str">
        <f>IF(B13="","",SUMIF($F$38:$F$998,B13,#REF!))</f>
        <v/>
      </c>
      <c r="F13" s="8" t="str">
        <f t="shared" si="1"/>
        <v/>
      </c>
      <c r="H13" s="3" t="s">
        <v>41</v>
      </c>
      <c r="I13" s="50">
        <v>0</v>
      </c>
      <c r="J13" s="50">
        <f t="shared" si="2"/>
        <v>0</v>
      </c>
      <c r="K13" s="51">
        <f t="shared" si="0"/>
        <v>0</v>
      </c>
    </row>
    <row r="14" spans="1:11" ht="19.8" customHeight="1" x14ac:dyDescent="0.25">
      <c r="A14" s="3"/>
      <c r="B14" s="6"/>
      <c r="C14" s="4"/>
      <c r="D14" s="7"/>
      <c r="E14" s="7" t="str">
        <f>IF(B14="","",SUMIF($F$38:$F$998,B14,#REF!))</f>
        <v/>
      </c>
      <c r="F14" s="8" t="str">
        <f t="shared" si="1"/>
        <v/>
      </c>
      <c r="H14" s="3" t="s">
        <v>42</v>
      </c>
      <c r="I14" s="50">
        <v>0</v>
      </c>
      <c r="J14" s="50">
        <f t="shared" si="2"/>
        <v>0</v>
      </c>
      <c r="K14" s="51">
        <f t="shared" si="0"/>
        <v>0</v>
      </c>
    </row>
    <row r="15" spans="1:11" ht="19.8" customHeight="1" x14ac:dyDescent="0.25">
      <c r="A15" s="3"/>
      <c r="B15" s="6"/>
      <c r="C15" s="4"/>
      <c r="D15" s="7"/>
      <c r="E15" s="7" t="str">
        <f>IF(B15="","",SUMIF($F$38:$F$998,B15,#REF!))</f>
        <v/>
      </c>
      <c r="F15" s="8" t="str">
        <f t="shared" si="1"/>
        <v/>
      </c>
      <c r="H15" s="3" t="s">
        <v>43</v>
      </c>
      <c r="I15" s="50">
        <v>0</v>
      </c>
      <c r="J15" s="50">
        <f t="shared" si="2"/>
        <v>0</v>
      </c>
      <c r="K15" s="51">
        <f t="shared" si="0"/>
        <v>0</v>
      </c>
    </row>
    <row r="16" spans="1:11" ht="19.8" customHeight="1" x14ac:dyDescent="0.25">
      <c r="A16" s="3"/>
      <c r="B16" s="6"/>
      <c r="C16" s="4"/>
      <c r="D16" s="7"/>
      <c r="E16" s="7" t="str">
        <f>IF(B16="","",SUMIF($F$38:$F$998,B16,#REF!))</f>
        <v/>
      </c>
      <c r="F16" s="8" t="str">
        <f t="shared" si="1"/>
        <v/>
      </c>
      <c r="H16" s="3" t="s">
        <v>44</v>
      </c>
      <c r="I16" s="50">
        <v>0</v>
      </c>
      <c r="J16" s="50">
        <f t="shared" si="2"/>
        <v>0</v>
      </c>
      <c r="K16" s="51">
        <f t="shared" si="0"/>
        <v>0</v>
      </c>
    </row>
    <row r="17" spans="1:11" ht="19.8" customHeight="1" x14ac:dyDescent="0.25">
      <c r="A17" s="3"/>
      <c r="B17" s="6"/>
      <c r="C17" s="4"/>
      <c r="D17" s="7"/>
      <c r="E17" s="7" t="str">
        <f>IF(B17="","",SUMIF($F$38:$F$998,B17,#REF!))</f>
        <v/>
      </c>
      <c r="F17" s="8" t="str">
        <f t="shared" si="1"/>
        <v/>
      </c>
      <c r="H17" s="3" t="s">
        <v>45</v>
      </c>
      <c r="I17" s="50">
        <v>0</v>
      </c>
      <c r="J17" s="50">
        <f t="shared" si="2"/>
        <v>0</v>
      </c>
      <c r="K17" s="51">
        <f t="shared" si="0"/>
        <v>0</v>
      </c>
    </row>
    <row r="18" spans="1:11" ht="19.8" customHeight="1" x14ac:dyDescent="0.25">
      <c r="A18" s="3"/>
      <c r="B18" s="6"/>
      <c r="C18" s="4"/>
      <c r="D18" s="7"/>
      <c r="E18" s="7" t="str">
        <f>IF(B18="","",SUMIF($F$38:$F$998,B18,#REF!))</f>
        <v/>
      </c>
      <c r="F18" s="8" t="str">
        <f t="shared" si="1"/>
        <v/>
      </c>
      <c r="H18" s="3" t="s">
        <v>46</v>
      </c>
      <c r="I18" s="50">
        <v>0</v>
      </c>
      <c r="J18" s="50">
        <f t="shared" si="2"/>
        <v>0</v>
      </c>
      <c r="K18" s="51">
        <f t="shared" si="0"/>
        <v>0</v>
      </c>
    </row>
    <row r="19" spans="1:11" ht="19.8" customHeight="1" x14ac:dyDescent="0.25">
      <c r="A19" s="3"/>
      <c r="B19" s="6"/>
      <c r="C19" s="4"/>
      <c r="D19" s="7"/>
      <c r="E19" s="7" t="str">
        <f>IF(B19="","",SUMIF($F$38:$F$998,B19,#REF!))</f>
        <v/>
      </c>
      <c r="F19" s="8" t="str">
        <f t="shared" si="1"/>
        <v/>
      </c>
      <c r="H19" s="3" t="s">
        <v>47</v>
      </c>
      <c r="I19" s="50">
        <v>0</v>
      </c>
      <c r="J19" s="50">
        <f t="shared" si="2"/>
        <v>0</v>
      </c>
      <c r="K19" s="51">
        <f t="shared" si="0"/>
        <v>0</v>
      </c>
    </row>
    <row r="20" spans="1:11" ht="19.8" customHeight="1" x14ac:dyDescent="0.25">
      <c r="A20" s="3"/>
      <c r="B20" s="6"/>
      <c r="C20" s="4"/>
      <c r="D20" s="7"/>
      <c r="E20" s="7" t="str">
        <f>IF(B20="","",SUMIF($F$38:$F$998,B20,#REF!))</f>
        <v/>
      </c>
      <c r="F20" s="8" t="str">
        <f t="shared" si="1"/>
        <v/>
      </c>
      <c r="H20" s="3" t="s">
        <v>48</v>
      </c>
      <c r="I20" s="50">
        <v>0</v>
      </c>
      <c r="J20" s="50">
        <f t="shared" si="2"/>
        <v>0</v>
      </c>
      <c r="K20" s="51">
        <f t="shared" si="0"/>
        <v>0</v>
      </c>
    </row>
    <row r="21" spans="1:11" ht="19.8" customHeight="1" x14ac:dyDescent="0.25">
      <c r="A21" s="3"/>
      <c r="B21" s="6"/>
      <c r="C21" s="4"/>
      <c r="D21" s="7"/>
      <c r="E21" s="7" t="str">
        <f>IF(B21="","",SUMIF($F$38:$F$998,B21,#REF!))</f>
        <v/>
      </c>
      <c r="F21" s="8" t="str">
        <f t="shared" si="1"/>
        <v/>
      </c>
      <c r="H21" s="3" t="s">
        <v>49</v>
      </c>
      <c r="I21" s="50">
        <v>0</v>
      </c>
      <c r="J21" s="50">
        <f t="shared" si="2"/>
        <v>0</v>
      </c>
      <c r="K21" s="51">
        <f t="shared" si="0"/>
        <v>0</v>
      </c>
    </row>
    <row r="22" spans="1:11" ht="19.8" customHeight="1" x14ac:dyDescent="0.3">
      <c r="A22" s="9" t="s">
        <v>9</v>
      </c>
      <c r="B22" s="10"/>
      <c r="C22" s="10"/>
      <c r="D22" s="52">
        <f t="shared" ref="D22:E22" si="3">SUM(D5:D21)</f>
        <v>5000</v>
      </c>
      <c r="E22" s="52">
        <f t="shared" si="3"/>
        <v>4000</v>
      </c>
      <c r="F22" s="52">
        <f t="shared" si="1"/>
        <v>1000</v>
      </c>
      <c r="H22" s="9" t="s">
        <v>9</v>
      </c>
      <c r="I22" s="53">
        <f>SUM(I5:I21)</f>
        <v>7000</v>
      </c>
      <c r="J22" s="53">
        <f>SUM(J5:J21)</f>
        <v>4000</v>
      </c>
      <c r="K22" s="54">
        <f>SUM(K5:K21)</f>
        <v>3000</v>
      </c>
    </row>
  </sheetData>
  <mergeCells count="3">
    <mergeCell ref="A1:K3"/>
    <mergeCell ref="H4:K4"/>
    <mergeCell ref="A4:F4"/>
  </mergeCells>
  <conditionalFormatting sqref="H5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417C4-E469-464D-B758-B143F42CD2B0}">
  <sheetPr>
    <tabColor rgb="FF0070C0"/>
  </sheetPr>
  <dimension ref="A1:J266"/>
  <sheetViews>
    <sheetView showGridLines="0" topLeftCell="C249" workbookViewId="0">
      <selection activeCell="J267" sqref="J267"/>
    </sheetView>
  </sheetViews>
  <sheetFormatPr baseColWidth="10" defaultColWidth="8.796875" defaultRowHeight="13.2" x14ac:dyDescent="0.25"/>
  <cols>
    <col min="1" max="1" width="25.19921875" style="13" customWidth="1"/>
    <col min="2" max="2" width="13.8984375" style="13" hidden="1" customWidth="1"/>
    <col min="3" max="3" width="20" style="13" customWidth="1"/>
    <col min="4" max="4" width="17.69921875" style="13" customWidth="1"/>
    <col min="5" max="5" width="16.69921875" style="13" customWidth="1"/>
    <col min="6" max="6" width="4.59765625" style="13" customWidth="1"/>
    <col min="7" max="7" width="20" style="13" customWidth="1"/>
    <col min="8" max="8" width="20.09765625" style="13" customWidth="1"/>
    <col min="9" max="9" width="15.59765625" style="13" customWidth="1"/>
    <col min="10" max="10" width="19.69921875" style="13" customWidth="1"/>
    <col min="11" max="16384" width="8.796875" style="13"/>
  </cols>
  <sheetData>
    <row r="1" spans="1:10" x14ac:dyDescent="0.25">
      <c r="A1" s="64" t="s">
        <v>50</v>
      </c>
      <c r="B1" s="65"/>
      <c r="C1" s="65"/>
      <c r="D1" s="65"/>
      <c r="E1" s="65"/>
      <c r="F1" s="65"/>
      <c r="G1" s="65"/>
      <c r="H1" s="65"/>
      <c r="I1" s="65"/>
      <c r="J1" s="65"/>
    </row>
    <row r="2" spans="1:10" x14ac:dyDescent="0.2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0" x14ac:dyDescent="0.25">
      <c r="A3" s="65"/>
      <c r="B3" s="65"/>
      <c r="C3" s="65"/>
      <c r="D3" s="65"/>
      <c r="E3" s="65"/>
      <c r="F3" s="65"/>
      <c r="G3" s="65"/>
      <c r="H3" s="65"/>
      <c r="I3" s="65"/>
      <c r="J3" s="65"/>
    </row>
    <row r="4" spans="1:10" ht="24.6" customHeight="1" x14ac:dyDescent="0.4">
      <c r="A4" s="66" t="s">
        <v>51</v>
      </c>
      <c r="B4" s="67"/>
      <c r="C4" s="67"/>
      <c r="D4" s="67"/>
      <c r="E4" s="67"/>
      <c r="G4" s="66" t="s">
        <v>6</v>
      </c>
      <c r="H4" s="67"/>
      <c r="I4" s="67"/>
      <c r="J4" s="67"/>
    </row>
    <row r="5" spans="1:10" ht="27" customHeight="1" x14ac:dyDescent="0.25">
      <c r="A5" s="44" t="s">
        <v>52</v>
      </c>
      <c r="B5" s="15" t="s">
        <v>0</v>
      </c>
      <c r="C5" s="16" t="s">
        <v>53</v>
      </c>
      <c r="D5" s="16" t="s">
        <v>54</v>
      </c>
      <c r="E5" s="16" t="s">
        <v>55</v>
      </c>
      <c r="G5" s="14" t="s">
        <v>53</v>
      </c>
      <c r="H5" s="16" t="s">
        <v>56</v>
      </c>
      <c r="I5" s="16" t="s">
        <v>57</v>
      </c>
      <c r="J5" s="17" t="s">
        <v>58</v>
      </c>
    </row>
    <row r="6" spans="1:10" ht="19.8" customHeight="1" x14ac:dyDescent="0.25">
      <c r="A6" s="18" t="s">
        <v>1</v>
      </c>
      <c r="B6" s="19"/>
      <c r="C6" s="55">
        <v>45889</v>
      </c>
      <c r="D6" s="56">
        <v>5000</v>
      </c>
      <c r="E6" s="56">
        <v>4000</v>
      </c>
      <c r="G6" s="55">
        <v>45889</v>
      </c>
      <c r="H6" s="18" t="s">
        <v>2</v>
      </c>
      <c r="I6" s="56">
        <v>500</v>
      </c>
      <c r="J6" s="23" t="s">
        <v>59</v>
      </c>
    </row>
    <row r="7" spans="1:10" ht="19.8" customHeight="1" x14ac:dyDescent="0.25">
      <c r="A7" s="18"/>
      <c r="B7" s="19"/>
      <c r="C7" s="20"/>
      <c r="D7" s="21"/>
      <c r="E7" s="21" t="str">
        <f>IF(B7="","",SUMIF(#REF!,B7,#REF!))</f>
        <v/>
      </c>
      <c r="G7" s="20"/>
      <c r="H7" s="18"/>
      <c r="I7" s="22"/>
      <c r="J7" s="23"/>
    </row>
    <row r="8" spans="1:10" ht="19.8" customHeight="1" x14ac:dyDescent="0.25">
      <c r="A8" s="18"/>
      <c r="B8" s="19"/>
      <c r="C8" s="20"/>
      <c r="D8" s="21"/>
      <c r="E8" s="21" t="str">
        <f>IF(B8="","",SUMIF(#REF!,B8,#REF!))</f>
        <v/>
      </c>
      <c r="G8" s="20"/>
      <c r="H8" s="18"/>
      <c r="I8" s="22" t="str">
        <f t="shared" ref="I8:I21" si="0">IF(G8="","",SUMIF($F$38:$F$998,$H8,$D$38:$D$998))</f>
        <v/>
      </c>
      <c r="J8" s="23"/>
    </row>
    <row r="9" spans="1:10" ht="19.8" customHeight="1" x14ac:dyDescent="0.25">
      <c r="A9" s="18"/>
      <c r="B9" s="19"/>
      <c r="C9" s="20"/>
      <c r="D9" s="21"/>
      <c r="E9" s="21" t="str">
        <f>IF(B9="","",SUMIF(#REF!,B9,#REF!))</f>
        <v/>
      </c>
      <c r="G9" s="20"/>
      <c r="H9" s="18"/>
      <c r="I9" s="22" t="str">
        <f t="shared" si="0"/>
        <v/>
      </c>
      <c r="J9" s="23"/>
    </row>
    <row r="10" spans="1:10" ht="19.8" customHeight="1" x14ac:dyDescent="0.25">
      <c r="A10" s="18"/>
      <c r="B10" s="19"/>
      <c r="C10" s="20"/>
      <c r="D10" s="21"/>
      <c r="E10" s="21" t="str">
        <f>IF(B10="","",SUMIF(#REF!,B10,#REF!))</f>
        <v/>
      </c>
      <c r="G10" s="20"/>
      <c r="H10" s="18"/>
      <c r="I10" s="22" t="str">
        <f t="shared" si="0"/>
        <v/>
      </c>
      <c r="J10" s="23"/>
    </row>
    <row r="11" spans="1:10" ht="19.8" customHeight="1" x14ac:dyDescent="0.25">
      <c r="A11" s="18"/>
      <c r="B11" s="19"/>
      <c r="C11" s="20"/>
      <c r="D11" s="21"/>
      <c r="E11" s="21" t="str">
        <f>IF(B11="","",SUMIF(#REF!,B11,#REF!))</f>
        <v/>
      </c>
      <c r="G11" s="20"/>
      <c r="H11" s="18"/>
      <c r="I11" s="22" t="str">
        <f t="shared" si="0"/>
        <v/>
      </c>
      <c r="J11" s="23"/>
    </row>
    <row r="12" spans="1:10" ht="19.8" customHeight="1" x14ac:dyDescent="0.25">
      <c r="A12" s="18"/>
      <c r="B12" s="19"/>
      <c r="C12" s="20"/>
      <c r="D12" s="21"/>
      <c r="E12" s="21" t="str">
        <f>IF(B12="","",SUMIF(#REF!,B12,#REF!))</f>
        <v/>
      </c>
      <c r="G12" s="20"/>
      <c r="H12" s="18"/>
      <c r="I12" s="22" t="str">
        <f t="shared" si="0"/>
        <v/>
      </c>
      <c r="J12" s="23"/>
    </row>
    <row r="13" spans="1:10" ht="19.8" customHeight="1" x14ac:dyDescent="0.25">
      <c r="A13" s="18"/>
      <c r="B13" s="19"/>
      <c r="C13" s="20"/>
      <c r="D13" s="21"/>
      <c r="E13" s="21" t="str">
        <f>IF(B13="","",SUMIF(#REF!,B13,#REF!))</f>
        <v/>
      </c>
      <c r="G13" s="20"/>
      <c r="H13" s="18"/>
      <c r="I13" s="22" t="str">
        <f t="shared" si="0"/>
        <v/>
      </c>
      <c r="J13" s="23"/>
    </row>
    <row r="14" spans="1:10" ht="19.8" customHeight="1" x14ac:dyDescent="0.25">
      <c r="A14" s="18"/>
      <c r="B14" s="19"/>
      <c r="C14" s="20"/>
      <c r="D14" s="21"/>
      <c r="E14" s="21" t="str">
        <f>IF(B14="","",SUMIF(#REF!,B14,#REF!))</f>
        <v/>
      </c>
      <c r="G14" s="20"/>
      <c r="H14" s="18"/>
      <c r="I14" s="22" t="str">
        <f t="shared" si="0"/>
        <v/>
      </c>
      <c r="J14" s="23"/>
    </row>
    <row r="15" spans="1:10" ht="19.8" customHeight="1" x14ac:dyDescent="0.25">
      <c r="A15" s="18"/>
      <c r="B15" s="19"/>
      <c r="C15" s="20"/>
      <c r="D15" s="21"/>
      <c r="E15" s="21" t="str">
        <f>IF(B15="","",SUMIF(#REF!,B15,#REF!))</f>
        <v/>
      </c>
      <c r="G15" s="20"/>
      <c r="H15" s="18"/>
      <c r="I15" s="22" t="str">
        <f t="shared" si="0"/>
        <v/>
      </c>
      <c r="J15" s="23"/>
    </row>
    <row r="16" spans="1:10" ht="19.8" customHeight="1" x14ac:dyDescent="0.25">
      <c r="A16" s="18"/>
      <c r="B16" s="19"/>
      <c r="C16" s="20"/>
      <c r="D16" s="21"/>
      <c r="E16" s="21" t="str">
        <f>IF(B16="","",SUMIF(#REF!,B16,#REF!))</f>
        <v/>
      </c>
      <c r="G16" s="20"/>
      <c r="H16" s="18"/>
      <c r="I16" s="22" t="str">
        <f t="shared" si="0"/>
        <v/>
      </c>
      <c r="J16" s="23"/>
    </row>
    <row r="17" spans="1:10" ht="19.8" customHeight="1" x14ac:dyDescent="0.25">
      <c r="A17" s="18"/>
      <c r="B17" s="19"/>
      <c r="C17" s="20"/>
      <c r="D17" s="21"/>
      <c r="E17" s="21" t="str">
        <f>IF(B17="","",SUMIF(#REF!,B17,#REF!))</f>
        <v/>
      </c>
      <c r="G17" s="20"/>
      <c r="H17" s="18"/>
      <c r="I17" s="22" t="str">
        <f t="shared" si="0"/>
        <v/>
      </c>
      <c r="J17" s="23"/>
    </row>
    <row r="18" spans="1:10" ht="19.8" customHeight="1" x14ac:dyDescent="0.25">
      <c r="A18" s="18"/>
      <c r="B18" s="19"/>
      <c r="C18" s="20"/>
      <c r="D18" s="21"/>
      <c r="E18" s="21" t="str">
        <f>IF(B18="","",SUMIF(#REF!,B18,#REF!))</f>
        <v/>
      </c>
      <c r="G18" s="20"/>
      <c r="H18" s="18"/>
      <c r="I18" s="22" t="str">
        <f t="shared" si="0"/>
        <v/>
      </c>
      <c r="J18" s="23"/>
    </row>
    <row r="19" spans="1:10" ht="19.8" customHeight="1" x14ac:dyDescent="0.25">
      <c r="A19" s="18"/>
      <c r="B19" s="19"/>
      <c r="C19" s="20"/>
      <c r="D19" s="21"/>
      <c r="E19" s="21" t="str">
        <f>IF(B19="","",SUMIF(#REF!,B19,#REF!))</f>
        <v/>
      </c>
      <c r="G19" s="20"/>
      <c r="H19" s="18"/>
      <c r="I19" s="22" t="str">
        <f t="shared" si="0"/>
        <v/>
      </c>
      <c r="J19" s="23"/>
    </row>
    <row r="20" spans="1:10" ht="19.8" customHeight="1" x14ac:dyDescent="0.25">
      <c r="A20" s="18"/>
      <c r="B20" s="19"/>
      <c r="C20" s="20"/>
      <c r="D20" s="21"/>
      <c r="E20" s="21" t="str">
        <f>IF(B20="","",SUMIF(#REF!,B20,#REF!))</f>
        <v/>
      </c>
      <c r="G20" s="20"/>
      <c r="H20" s="18"/>
      <c r="I20" s="22" t="str">
        <f t="shared" si="0"/>
        <v/>
      </c>
      <c r="J20" s="23"/>
    </row>
    <row r="21" spans="1:10" ht="19.8" customHeight="1" x14ac:dyDescent="0.25">
      <c r="A21" s="18"/>
      <c r="B21" s="19"/>
      <c r="C21" s="20"/>
      <c r="D21" s="21"/>
      <c r="E21" s="21" t="str">
        <f>IF(B21="","",SUMIF(#REF!,B21,#REF!))</f>
        <v/>
      </c>
      <c r="G21" s="20"/>
      <c r="H21" s="18"/>
      <c r="I21" s="22" t="str">
        <f t="shared" si="0"/>
        <v/>
      </c>
      <c r="J21" s="23"/>
    </row>
    <row r="22" spans="1:10" ht="19.8" customHeight="1" x14ac:dyDescent="0.3">
      <c r="A22" s="24" t="s">
        <v>9</v>
      </c>
      <c r="B22" s="25"/>
      <c r="C22" s="25"/>
      <c r="D22" s="57">
        <f t="shared" ref="D22:E22" si="1">SUM(D5:D21)</f>
        <v>5000</v>
      </c>
      <c r="E22" s="57">
        <f t="shared" si="1"/>
        <v>4000</v>
      </c>
      <c r="G22" s="24"/>
      <c r="H22" s="26"/>
      <c r="I22" s="26"/>
      <c r="J22" s="27"/>
    </row>
    <row r="23" spans="1:10" ht="14.4" x14ac:dyDescent="0.25">
      <c r="G23" s="18"/>
      <c r="H23" s="22"/>
      <c r="I23" s="22"/>
      <c r="J23" s="23"/>
    </row>
    <row r="24" spans="1:10" ht="14.4" x14ac:dyDescent="0.25">
      <c r="G24" s="18"/>
      <c r="H24" s="22"/>
      <c r="I24" s="22"/>
      <c r="J24" s="23"/>
    </row>
    <row r="25" spans="1:10" ht="14.4" x14ac:dyDescent="0.25">
      <c r="G25" s="18"/>
      <c r="H25" s="22"/>
      <c r="I25" s="22"/>
      <c r="J25" s="23"/>
    </row>
    <row r="26" spans="1:10" ht="14.4" x14ac:dyDescent="0.25">
      <c r="G26" s="18"/>
      <c r="H26" s="22"/>
      <c r="I26" s="22"/>
      <c r="J26" s="23"/>
    </row>
    <row r="27" spans="1:10" ht="14.4" x14ac:dyDescent="0.25">
      <c r="G27" s="18"/>
      <c r="H27" s="22"/>
      <c r="I27" s="22"/>
      <c r="J27" s="23"/>
    </row>
    <row r="28" spans="1:10" ht="14.4" x14ac:dyDescent="0.25">
      <c r="G28" s="18"/>
      <c r="H28" s="22"/>
      <c r="I28" s="22"/>
      <c r="J28" s="23"/>
    </row>
    <row r="29" spans="1:10" ht="14.4" x14ac:dyDescent="0.25">
      <c r="G29" s="18"/>
      <c r="H29" s="22"/>
      <c r="I29" s="22"/>
      <c r="J29" s="23"/>
    </row>
    <row r="30" spans="1:10" ht="14.4" x14ac:dyDescent="0.25">
      <c r="G30" s="18"/>
      <c r="H30" s="22"/>
      <c r="I30" s="22"/>
      <c r="J30" s="23"/>
    </row>
    <row r="31" spans="1:10" ht="14.4" x14ac:dyDescent="0.25">
      <c r="G31" s="18"/>
      <c r="H31" s="22"/>
      <c r="I31" s="22"/>
      <c r="J31" s="23"/>
    </row>
    <row r="32" spans="1:10" ht="14.4" x14ac:dyDescent="0.25">
      <c r="G32" s="18"/>
      <c r="H32" s="22"/>
      <c r="I32" s="22"/>
      <c r="J32" s="23"/>
    </row>
    <row r="33" spans="7:10" ht="14.4" x14ac:dyDescent="0.25">
      <c r="G33" s="18"/>
      <c r="H33" s="22"/>
      <c r="I33" s="22"/>
      <c r="J33" s="23"/>
    </row>
    <row r="34" spans="7:10" ht="14.4" x14ac:dyDescent="0.25">
      <c r="G34" s="18"/>
      <c r="H34" s="22"/>
      <c r="I34" s="22"/>
      <c r="J34" s="23"/>
    </row>
    <row r="35" spans="7:10" ht="14.4" x14ac:dyDescent="0.25">
      <c r="G35" s="18"/>
      <c r="H35" s="22"/>
      <c r="I35" s="22"/>
      <c r="J35" s="23"/>
    </row>
    <row r="36" spans="7:10" ht="14.4" x14ac:dyDescent="0.25">
      <c r="G36" s="18"/>
      <c r="H36" s="22"/>
      <c r="I36" s="22"/>
      <c r="J36" s="23"/>
    </row>
    <row r="37" spans="7:10" ht="14.4" x14ac:dyDescent="0.25">
      <c r="G37" s="18"/>
      <c r="H37" s="22"/>
      <c r="I37" s="22"/>
      <c r="J37" s="23"/>
    </row>
    <row r="38" spans="7:10" ht="14.4" x14ac:dyDescent="0.25">
      <c r="G38" s="18"/>
      <c r="H38" s="22"/>
      <c r="I38" s="22"/>
      <c r="J38" s="23"/>
    </row>
    <row r="39" spans="7:10" ht="14.4" x14ac:dyDescent="0.25">
      <c r="G39" s="18"/>
      <c r="H39" s="22"/>
      <c r="I39" s="22"/>
      <c r="J39" s="23"/>
    </row>
    <row r="40" spans="7:10" ht="14.4" x14ac:dyDescent="0.25">
      <c r="G40" s="18"/>
      <c r="H40" s="22"/>
      <c r="I40" s="22"/>
      <c r="J40" s="23"/>
    </row>
    <row r="41" spans="7:10" ht="14.4" x14ac:dyDescent="0.25">
      <c r="G41" s="18"/>
      <c r="H41" s="22"/>
      <c r="I41" s="22"/>
      <c r="J41" s="23"/>
    </row>
    <row r="42" spans="7:10" ht="14.4" x14ac:dyDescent="0.25">
      <c r="G42" s="18"/>
      <c r="H42" s="22"/>
      <c r="I42" s="22"/>
      <c r="J42" s="23"/>
    </row>
    <row r="43" spans="7:10" ht="14.4" x14ac:dyDescent="0.25">
      <c r="G43" s="18"/>
      <c r="H43" s="22"/>
      <c r="I43" s="22"/>
      <c r="J43" s="23"/>
    </row>
    <row r="44" spans="7:10" ht="14.4" x14ac:dyDescent="0.25">
      <c r="G44" s="18"/>
      <c r="H44" s="22"/>
      <c r="I44" s="22"/>
      <c r="J44" s="23"/>
    </row>
    <row r="45" spans="7:10" ht="14.4" x14ac:dyDescent="0.25">
      <c r="G45" s="18"/>
      <c r="H45" s="22"/>
      <c r="I45" s="22"/>
      <c r="J45" s="23"/>
    </row>
    <row r="46" spans="7:10" ht="14.4" x14ac:dyDescent="0.25">
      <c r="G46" s="18"/>
      <c r="H46" s="22"/>
      <c r="I46" s="22"/>
      <c r="J46" s="23"/>
    </row>
    <row r="47" spans="7:10" ht="14.4" x14ac:dyDescent="0.25">
      <c r="G47" s="18"/>
      <c r="H47" s="22"/>
      <c r="I47" s="22"/>
      <c r="J47" s="23"/>
    </row>
    <row r="48" spans="7:10" ht="14.4" x14ac:dyDescent="0.25">
      <c r="G48" s="18"/>
      <c r="H48" s="22"/>
      <c r="I48" s="22"/>
      <c r="J48" s="23"/>
    </row>
    <row r="49" spans="7:10" ht="14.4" x14ac:dyDescent="0.25">
      <c r="G49" s="18"/>
      <c r="H49" s="22"/>
      <c r="I49" s="22"/>
      <c r="J49" s="23"/>
    </row>
    <row r="50" spans="7:10" ht="14.4" x14ac:dyDescent="0.25">
      <c r="G50" s="18"/>
      <c r="H50" s="22"/>
      <c r="I50" s="22"/>
      <c r="J50" s="23"/>
    </row>
    <row r="51" spans="7:10" ht="14.4" x14ac:dyDescent="0.25">
      <c r="G51" s="18"/>
      <c r="H51" s="22"/>
      <c r="I51" s="22"/>
      <c r="J51" s="23"/>
    </row>
    <row r="52" spans="7:10" ht="14.4" x14ac:dyDescent="0.25">
      <c r="G52" s="18"/>
      <c r="H52" s="22"/>
      <c r="I52" s="22"/>
      <c r="J52" s="23"/>
    </row>
    <row r="53" spans="7:10" ht="14.4" x14ac:dyDescent="0.25">
      <c r="G53" s="18"/>
      <c r="H53" s="22"/>
      <c r="I53" s="22"/>
      <c r="J53" s="23"/>
    </row>
    <row r="54" spans="7:10" ht="14.4" x14ac:dyDescent="0.25">
      <c r="G54" s="18"/>
      <c r="H54" s="22"/>
      <c r="I54" s="22"/>
      <c r="J54" s="23"/>
    </row>
    <row r="55" spans="7:10" ht="14.4" x14ac:dyDescent="0.25">
      <c r="G55" s="18"/>
      <c r="H55" s="22"/>
      <c r="I55" s="22"/>
      <c r="J55" s="23"/>
    </row>
    <row r="56" spans="7:10" ht="14.4" x14ac:dyDescent="0.25">
      <c r="G56" s="18"/>
      <c r="H56" s="22"/>
      <c r="I56" s="22"/>
      <c r="J56" s="23"/>
    </row>
    <row r="57" spans="7:10" ht="14.4" x14ac:dyDescent="0.25">
      <c r="G57" s="18"/>
      <c r="H57" s="22"/>
      <c r="I57" s="22"/>
      <c r="J57" s="23"/>
    </row>
    <row r="58" spans="7:10" ht="14.4" x14ac:dyDescent="0.25">
      <c r="G58" s="18"/>
      <c r="H58" s="22"/>
      <c r="I58" s="22"/>
      <c r="J58" s="23"/>
    </row>
    <row r="59" spans="7:10" ht="14.4" x14ac:dyDescent="0.25">
      <c r="G59" s="18"/>
      <c r="H59" s="22"/>
      <c r="I59" s="22"/>
      <c r="J59" s="23"/>
    </row>
    <row r="60" spans="7:10" ht="14.4" x14ac:dyDescent="0.25">
      <c r="G60" s="18"/>
      <c r="H60" s="22"/>
      <c r="I60" s="22"/>
      <c r="J60" s="23"/>
    </row>
    <row r="61" spans="7:10" ht="14.4" x14ac:dyDescent="0.25">
      <c r="G61" s="18"/>
      <c r="H61" s="22"/>
      <c r="I61" s="22"/>
      <c r="J61" s="23"/>
    </row>
    <row r="62" spans="7:10" ht="14.4" x14ac:dyDescent="0.25">
      <c r="G62" s="18"/>
      <c r="H62" s="22"/>
      <c r="I62" s="22"/>
      <c r="J62" s="23"/>
    </row>
    <row r="63" spans="7:10" ht="14.4" x14ac:dyDescent="0.25">
      <c r="G63" s="18"/>
      <c r="H63" s="22"/>
      <c r="I63" s="22"/>
      <c r="J63" s="23"/>
    </row>
    <row r="64" spans="7:10" ht="14.4" x14ac:dyDescent="0.25">
      <c r="G64" s="18"/>
      <c r="H64" s="22"/>
      <c r="I64" s="22"/>
      <c r="J64" s="23"/>
    </row>
    <row r="65" spans="7:10" ht="14.4" x14ac:dyDescent="0.25">
      <c r="G65" s="18"/>
      <c r="H65" s="22"/>
      <c r="I65" s="22"/>
      <c r="J65" s="23"/>
    </row>
    <row r="66" spans="7:10" ht="14.4" x14ac:dyDescent="0.25">
      <c r="G66" s="18"/>
      <c r="H66" s="22"/>
      <c r="I66" s="22"/>
      <c r="J66" s="23"/>
    </row>
    <row r="67" spans="7:10" ht="14.4" x14ac:dyDescent="0.25">
      <c r="G67" s="18"/>
      <c r="H67" s="22"/>
      <c r="I67" s="22"/>
      <c r="J67" s="23"/>
    </row>
    <row r="68" spans="7:10" ht="14.4" x14ac:dyDescent="0.25">
      <c r="G68" s="18"/>
      <c r="H68" s="22"/>
      <c r="I68" s="22"/>
      <c r="J68" s="23"/>
    </row>
    <row r="69" spans="7:10" ht="14.4" x14ac:dyDescent="0.25">
      <c r="G69" s="18"/>
      <c r="H69" s="22"/>
      <c r="I69" s="22"/>
      <c r="J69" s="23"/>
    </row>
    <row r="70" spans="7:10" ht="14.4" x14ac:dyDescent="0.25">
      <c r="G70" s="18"/>
      <c r="H70" s="22"/>
      <c r="I70" s="22"/>
      <c r="J70" s="23"/>
    </row>
    <row r="71" spans="7:10" ht="14.4" x14ac:dyDescent="0.25">
      <c r="G71" s="18"/>
      <c r="H71" s="22"/>
      <c r="I71" s="22"/>
      <c r="J71" s="23"/>
    </row>
    <row r="72" spans="7:10" ht="14.4" x14ac:dyDescent="0.25">
      <c r="G72" s="18"/>
      <c r="H72" s="22"/>
      <c r="I72" s="22"/>
      <c r="J72" s="23"/>
    </row>
    <row r="73" spans="7:10" ht="14.4" x14ac:dyDescent="0.25">
      <c r="G73" s="18"/>
      <c r="H73" s="22"/>
      <c r="I73" s="22"/>
      <c r="J73" s="23"/>
    </row>
    <row r="74" spans="7:10" ht="14.4" x14ac:dyDescent="0.25">
      <c r="G74" s="18"/>
      <c r="H74" s="22"/>
      <c r="I74" s="22"/>
      <c r="J74" s="23"/>
    </row>
    <row r="75" spans="7:10" ht="14.4" x14ac:dyDescent="0.25">
      <c r="G75" s="18"/>
      <c r="H75" s="22"/>
      <c r="I75" s="22"/>
      <c r="J75" s="23"/>
    </row>
    <row r="76" spans="7:10" ht="14.4" x14ac:dyDescent="0.25">
      <c r="G76" s="18"/>
      <c r="H76" s="22"/>
      <c r="I76" s="22"/>
      <c r="J76" s="23"/>
    </row>
    <row r="77" spans="7:10" ht="14.4" x14ac:dyDescent="0.25">
      <c r="G77" s="18"/>
      <c r="H77" s="22"/>
      <c r="I77" s="22"/>
      <c r="J77" s="23"/>
    </row>
    <row r="78" spans="7:10" ht="14.4" x14ac:dyDescent="0.25">
      <c r="G78" s="18"/>
      <c r="H78" s="22"/>
      <c r="I78" s="22"/>
      <c r="J78" s="23"/>
    </row>
    <row r="79" spans="7:10" ht="14.4" x14ac:dyDescent="0.25">
      <c r="G79" s="18"/>
      <c r="H79" s="22"/>
      <c r="I79" s="22"/>
      <c r="J79" s="23"/>
    </row>
    <row r="80" spans="7:10" ht="14.4" x14ac:dyDescent="0.25">
      <c r="G80" s="18"/>
      <c r="H80" s="22"/>
      <c r="I80" s="22"/>
      <c r="J80" s="23"/>
    </row>
    <row r="81" spans="7:10" ht="14.4" x14ac:dyDescent="0.25">
      <c r="G81" s="18"/>
      <c r="H81" s="22"/>
      <c r="I81" s="22"/>
      <c r="J81" s="23"/>
    </row>
    <row r="82" spans="7:10" ht="14.4" x14ac:dyDescent="0.25">
      <c r="G82" s="18"/>
      <c r="H82" s="22"/>
      <c r="I82" s="22"/>
      <c r="J82" s="23"/>
    </row>
    <row r="83" spans="7:10" ht="14.4" x14ac:dyDescent="0.25">
      <c r="G83" s="18"/>
      <c r="H83" s="22"/>
      <c r="I83" s="22"/>
      <c r="J83" s="23"/>
    </row>
    <row r="84" spans="7:10" ht="14.4" x14ac:dyDescent="0.25">
      <c r="G84" s="18"/>
      <c r="H84" s="22"/>
      <c r="I84" s="22"/>
      <c r="J84" s="23"/>
    </row>
    <row r="85" spans="7:10" ht="14.4" x14ac:dyDescent="0.25">
      <c r="G85" s="18"/>
      <c r="H85" s="22"/>
      <c r="I85" s="22"/>
      <c r="J85" s="23"/>
    </row>
    <row r="86" spans="7:10" ht="14.4" x14ac:dyDescent="0.25">
      <c r="G86" s="18"/>
      <c r="H86" s="22"/>
      <c r="I86" s="22"/>
      <c r="J86" s="23"/>
    </row>
    <row r="87" spans="7:10" ht="14.4" x14ac:dyDescent="0.25">
      <c r="G87" s="18"/>
      <c r="H87" s="22"/>
      <c r="I87" s="22"/>
      <c r="J87" s="23"/>
    </row>
    <row r="88" spans="7:10" ht="14.4" x14ac:dyDescent="0.25">
      <c r="G88" s="18"/>
      <c r="H88" s="22"/>
      <c r="I88" s="22"/>
      <c r="J88" s="23"/>
    </row>
    <row r="89" spans="7:10" ht="14.4" x14ac:dyDescent="0.25">
      <c r="G89" s="18"/>
      <c r="H89" s="22"/>
      <c r="I89" s="22"/>
      <c r="J89" s="23"/>
    </row>
    <row r="90" spans="7:10" ht="14.4" x14ac:dyDescent="0.25">
      <c r="G90" s="18"/>
      <c r="H90" s="22"/>
      <c r="I90" s="22"/>
      <c r="J90" s="23"/>
    </row>
    <row r="91" spans="7:10" ht="14.4" x14ac:dyDescent="0.25">
      <c r="G91" s="18"/>
      <c r="H91" s="22"/>
      <c r="I91" s="22"/>
      <c r="J91" s="23"/>
    </row>
    <row r="92" spans="7:10" ht="14.4" x14ac:dyDescent="0.25">
      <c r="G92" s="18"/>
      <c r="H92" s="22"/>
      <c r="I92" s="22"/>
      <c r="J92" s="23"/>
    </row>
    <row r="93" spans="7:10" ht="14.4" x14ac:dyDescent="0.25">
      <c r="G93" s="18"/>
      <c r="H93" s="22"/>
      <c r="I93" s="22"/>
      <c r="J93" s="23"/>
    </row>
    <row r="94" spans="7:10" ht="14.4" x14ac:dyDescent="0.25">
      <c r="G94" s="18"/>
      <c r="H94" s="22"/>
      <c r="I94" s="22"/>
      <c r="J94" s="23"/>
    </row>
    <row r="95" spans="7:10" ht="14.4" x14ac:dyDescent="0.25">
      <c r="G95" s="18"/>
      <c r="H95" s="22"/>
      <c r="I95" s="22"/>
      <c r="J95" s="23"/>
    </row>
    <row r="96" spans="7:10" ht="14.4" x14ac:dyDescent="0.25">
      <c r="G96" s="18"/>
      <c r="H96" s="22"/>
      <c r="I96" s="22"/>
      <c r="J96" s="23"/>
    </row>
    <row r="97" spans="7:10" ht="14.4" x14ac:dyDescent="0.25">
      <c r="G97" s="18"/>
      <c r="H97" s="22"/>
      <c r="I97" s="22"/>
      <c r="J97" s="23"/>
    </row>
    <row r="98" spans="7:10" ht="14.4" x14ac:dyDescent="0.25">
      <c r="G98" s="18"/>
      <c r="H98" s="22"/>
      <c r="I98" s="22"/>
      <c r="J98" s="23"/>
    </row>
    <row r="99" spans="7:10" ht="14.4" x14ac:dyDescent="0.25">
      <c r="G99" s="18"/>
      <c r="H99" s="22"/>
      <c r="I99" s="22"/>
      <c r="J99" s="23"/>
    </row>
    <row r="100" spans="7:10" ht="14.4" x14ac:dyDescent="0.25">
      <c r="G100" s="18"/>
      <c r="H100" s="22"/>
      <c r="I100" s="22"/>
      <c r="J100" s="23"/>
    </row>
    <row r="101" spans="7:10" ht="14.4" x14ac:dyDescent="0.25">
      <c r="G101" s="18"/>
      <c r="H101" s="22"/>
      <c r="I101" s="22"/>
      <c r="J101" s="23"/>
    </row>
    <row r="102" spans="7:10" ht="14.4" x14ac:dyDescent="0.25">
      <c r="G102" s="18"/>
      <c r="H102" s="22"/>
      <c r="I102" s="22"/>
      <c r="J102" s="23"/>
    </row>
    <row r="103" spans="7:10" ht="14.4" x14ac:dyDescent="0.25">
      <c r="G103" s="18"/>
      <c r="H103" s="22"/>
      <c r="I103" s="22"/>
      <c r="J103" s="23"/>
    </row>
    <row r="104" spans="7:10" ht="14.4" x14ac:dyDescent="0.25">
      <c r="G104" s="18"/>
      <c r="H104" s="22"/>
      <c r="I104" s="22"/>
      <c r="J104" s="23"/>
    </row>
    <row r="105" spans="7:10" ht="14.4" x14ac:dyDescent="0.25">
      <c r="G105" s="18"/>
      <c r="H105" s="22"/>
      <c r="I105" s="22"/>
      <c r="J105" s="23"/>
    </row>
    <row r="106" spans="7:10" ht="14.4" x14ac:dyDescent="0.25">
      <c r="G106" s="18"/>
      <c r="H106" s="22"/>
      <c r="I106" s="22"/>
      <c r="J106" s="23"/>
    </row>
    <row r="107" spans="7:10" ht="14.4" x14ac:dyDescent="0.25">
      <c r="G107" s="18"/>
      <c r="H107" s="22"/>
      <c r="I107" s="22"/>
      <c r="J107" s="23"/>
    </row>
    <row r="108" spans="7:10" ht="14.4" x14ac:dyDescent="0.25">
      <c r="G108" s="18"/>
      <c r="H108" s="22"/>
      <c r="I108" s="22"/>
      <c r="J108" s="23"/>
    </row>
    <row r="109" spans="7:10" ht="14.4" x14ac:dyDescent="0.25">
      <c r="G109" s="18"/>
      <c r="H109" s="22"/>
      <c r="I109" s="22"/>
      <c r="J109" s="23"/>
    </row>
    <row r="110" spans="7:10" ht="14.4" x14ac:dyDescent="0.25">
      <c r="G110" s="18"/>
      <c r="H110" s="22"/>
      <c r="I110" s="22"/>
      <c r="J110" s="23"/>
    </row>
    <row r="111" spans="7:10" ht="14.4" x14ac:dyDescent="0.25">
      <c r="G111" s="18"/>
      <c r="H111" s="22"/>
      <c r="I111" s="22"/>
      <c r="J111" s="23"/>
    </row>
    <row r="112" spans="7:10" ht="14.4" x14ac:dyDescent="0.25">
      <c r="G112" s="18"/>
      <c r="H112" s="22"/>
      <c r="I112" s="22"/>
      <c r="J112" s="23"/>
    </row>
    <row r="113" spans="7:10" ht="14.4" x14ac:dyDescent="0.25">
      <c r="G113" s="18"/>
      <c r="H113" s="22"/>
      <c r="I113" s="22"/>
      <c r="J113" s="23"/>
    </row>
    <row r="114" spans="7:10" ht="14.4" x14ac:dyDescent="0.25">
      <c r="G114" s="18"/>
      <c r="H114" s="22"/>
      <c r="I114" s="22"/>
      <c r="J114" s="23"/>
    </row>
    <row r="115" spans="7:10" ht="14.4" x14ac:dyDescent="0.25">
      <c r="G115" s="18"/>
      <c r="H115" s="22"/>
      <c r="I115" s="22"/>
      <c r="J115" s="23"/>
    </row>
    <row r="116" spans="7:10" ht="14.4" x14ac:dyDescent="0.25">
      <c r="G116" s="18"/>
      <c r="H116" s="22"/>
      <c r="I116" s="22"/>
      <c r="J116" s="23"/>
    </row>
    <row r="117" spans="7:10" ht="14.4" x14ac:dyDescent="0.25">
      <c r="G117" s="18"/>
      <c r="H117" s="22"/>
      <c r="I117" s="22"/>
      <c r="J117" s="23"/>
    </row>
    <row r="118" spans="7:10" ht="14.4" x14ac:dyDescent="0.25">
      <c r="G118" s="18"/>
      <c r="H118" s="22"/>
      <c r="I118" s="22"/>
      <c r="J118" s="23"/>
    </row>
    <row r="119" spans="7:10" ht="14.4" x14ac:dyDescent="0.25">
      <c r="G119" s="18"/>
      <c r="H119" s="22"/>
      <c r="I119" s="22"/>
      <c r="J119" s="23"/>
    </row>
    <row r="120" spans="7:10" ht="14.4" x14ac:dyDescent="0.25">
      <c r="G120" s="18"/>
      <c r="H120" s="22"/>
      <c r="I120" s="22"/>
      <c r="J120" s="23"/>
    </row>
    <row r="121" spans="7:10" ht="14.4" x14ac:dyDescent="0.25">
      <c r="G121" s="18"/>
      <c r="H121" s="22"/>
      <c r="I121" s="22"/>
      <c r="J121" s="23"/>
    </row>
    <row r="122" spans="7:10" ht="14.4" x14ac:dyDescent="0.25">
      <c r="G122" s="18"/>
      <c r="H122" s="22"/>
      <c r="I122" s="22"/>
      <c r="J122" s="23"/>
    </row>
    <row r="123" spans="7:10" ht="14.4" x14ac:dyDescent="0.25">
      <c r="G123" s="18"/>
      <c r="H123" s="22"/>
      <c r="I123" s="22"/>
      <c r="J123" s="23"/>
    </row>
    <row r="124" spans="7:10" ht="14.4" x14ac:dyDescent="0.25">
      <c r="G124" s="18"/>
      <c r="H124" s="22"/>
      <c r="I124" s="22"/>
      <c r="J124" s="23"/>
    </row>
    <row r="125" spans="7:10" ht="14.4" x14ac:dyDescent="0.25">
      <c r="G125" s="18"/>
      <c r="H125" s="22"/>
      <c r="I125" s="22"/>
      <c r="J125" s="23"/>
    </row>
    <row r="126" spans="7:10" ht="14.4" x14ac:dyDescent="0.25">
      <c r="G126" s="18"/>
      <c r="H126" s="22"/>
      <c r="I126" s="22"/>
      <c r="J126" s="23"/>
    </row>
    <row r="127" spans="7:10" ht="14.4" x14ac:dyDescent="0.25">
      <c r="G127" s="18"/>
      <c r="H127" s="22"/>
      <c r="I127" s="22"/>
      <c r="J127" s="23"/>
    </row>
    <row r="128" spans="7:10" ht="14.4" x14ac:dyDescent="0.25">
      <c r="G128" s="18"/>
      <c r="H128" s="22"/>
      <c r="I128" s="22"/>
      <c r="J128" s="23"/>
    </row>
    <row r="129" spans="7:10" ht="14.4" x14ac:dyDescent="0.25">
      <c r="G129" s="18"/>
      <c r="H129" s="22"/>
      <c r="I129" s="22"/>
      <c r="J129" s="23"/>
    </row>
    <row r="130" spans="7:10" ht="14.4" x14ac:dyDescent="0.25">
      <c r="G130" s="18"/>
      <c r="H130" s="22"/>
      <c r="I130" s="22"/>
      <c r="J130" s="23"/>
    </row>
    <row r="131" spans="7:10" ht="14.4" x14ac:dyDescent="0.25">
      <c r="G131" s="18"/>
      <c r="H131" s="22"/>
      <c r="I131" s="22"/>
      <c r="J131" s="23"/>
    </row>
    <row r="132" spans="7:10" ht="14.4" x14ac:dyDescent="0.25">
      <c r="G132" s="18"/>
      <c r="H132" s="22"/>
      <c r="I132" s="22"/>
      <c r="J132" s="23"/>
    </row>
    <row r="133" spans="7:10" ht="14.4" x14ac:dyDescent="0.25">
      <c r="G133" s="18"/>
      <c r="H133" s="22"/>
      <c r="I133" s="22"/>
      <c r="J133" s="23"/>
    </row>
    <row r="134" spans="7:10" ht="14.4" x14ac:dyDescent="0.25">
      <c r="G134" s="18"/>
      <c r="H134" s="22"/>
      <c r="I134" s="22"/>
      <c r="J134" s="23"/>
    </row>
    <row r="135" spans="7:10" ht="14.4" x14ac:dyDescent="0.25">
      <c r="G135" s="18"/>
      <c r="H135" s="22"/>
      <c r="I135" s="22"/>
      <c r="J135" s="23"/>
    </row>
    <row r="136" spans="7:10" ht="14.4" x14ac:dyDescent="0.25">
      <c r="G136" s="18"/>
      <c r="H136" s="22"/>
      <c r="I136" s="22"/>
      <c r="J136" s="23"/>
    </row>
    <row r="137" spans="7:10" ht="14.4" x14ac:dyDescent="0.25">
      <c r="G137" s="18"/>
      <c r="H137" s="22"/>
      <c r="I137" s="22"/>
      <c r="J137" s="23"/>
    </row>
    <row r="138" spans="7:10" ht="14.4" x14ac:dyDescent="0.25">
      <c r="G138" s="18"/>
      <c r="H138" s="22"/>
      <c r="I138" s="22"/>
      <c r="J138" s="23"/>
    </row>
    <row r="139" spans="7:10" ht="14.4" x14ac:dyDescent="0.25">
      <c r="G139" s="18"/>
      <c r="H139" s="22"/>
      <c r="I139" s="22"/>
      <c r="J139" s="23"/>
    </row>
    <row r="140" spans="7:10" ht="14.4" x14ac:dyDescent="0.25">
      <c r="G140" s="18"/>
      <c r="H140" s="22"/>
      <c r="I140" s="22"/>
      <c r="J140" s="23"/>
    </row>
    <row r="141" spans="7:10" ht="14.4" x14ac:dyDescent="0.25">
      <c r="G141" s="18"/>
      <c r="H141" s="22"/>
      <c r="I141" s="22"/>
      <c r="J141" s="23"/>
    </row>
    <row r="142" spans="7:10" ht="14.4" x14ac:dyDescent="0.25">
      <c r="G142" s="18"/>
      <c r="H142" s="22"/>
      <c r="I142" s="22"/>
      <c r="J142" s="23"/>
    </row>
    <row r="143" spans="7:10" ht="14.4" x14ac:dyDescent="0.25">
      <c r="G143" s="18"/>
      <c r="H143" s="22"/>
      <c r="I143" s="22"/>
      <c r="J143" s="23"/>
    </row>
    <row r="144" spans="7:10" ht="14.4" x14ac:dyDescent="0.25">
      <c r="G144" s="18"/>
      <c r="H144" s="22"/>
      <c r="I144" s="22"/>
      <c r="J144" s="23"/>
    </row>
    <row r="145" spans="7:10" ht="14.4" x14ac:dyDescent="0.25">
      <c r="G145" s="18"/>
      <c r="H145" s="22"/>
      <c r="I145" s="22"/>
      <c r="J145" s="23"/>
    </row>
    <row r="146" spans="7:10" ht="14.4" x14ac:dyDescent="0.25">
      <c r="G146" s="18"/>
      <c r="H146" s="22"/>
      <c r="I146" s="22"/>
      <c r="J146" s="23"/>
    </row>
    <row r="147" spans="7:10" ht="14.4" x14ac:dyDescent="0.25">
      <c r="G147" s="18"/>
      <c r="H147" s="22"/>
      <c r="I147" s="22"/>
      <c r="J147" s="23"/>
    </row>
    <row r="148" spans="7:10" ht="14.4" x14ac:dyDescent="0.25">
      <c r="G148" s="18"/>
      <c r="H148" s="22"/>
      <c r="I148" s="22"/>
      <c r="J148" s="23"/>
    </row>
    <row r="149" spans="7:10" ht="14.4" x14ac:dyDescent="0.25">
      <c r="G149" s="18"/>
      <c r="H149" s="22"/>
      <c r="I149" s="22"/>
      <c r="J149" s="23"/>
    </row>
    <row r="150" spans="7:10" ht="14.4" x14ac:dyDescent="0.25">
      <c r="G150" s="18"/>
      <c r="H150" s="22"/>
      <c r="I150" s="22"/>
      <c r="J150" s="23"/>
    </row>
    <row r="151" spans="7:10" ht="14.4" x14ac:dyDescent="0.25">
      <c r="G151" s="18"/>
      <c r="H151" s="22"/>
      <c r="I151" s="22"/>
      <c r="J151" s="23"/>
    </row>
    <row r="152" spans="7:10" ht="14.4" x14ac:dyDescent="0.25">
      <c r="G152" s="18"/>
      <c r="H152" s="22"/>
      <c r="I152" s="22"/>
      <c r="J152" s="23"/>
    </row>
    <row r="153" spans="7:10" ht="14.4" x14ac:dyDescent="0.25">
      <c r="G153" s="18"/>
      <c r="H153" s="22"/>
      <c r="I153" s="22"/>
      <c r="J153" s="23"/>
    </row>
    <row r="154" spans="7:10" ht="14.4" x14ac:dyDescent="0.25">
      <c r="G154" s="18"/>
      <c r="H154" s="22"/>
      <c r="I154" s="22"/>
      <c r="J154" s="23"/>
    </row>
    <row r="155" spans="7:10" ht="14.4" x14ac:dyDescent="0.25">
      <c r="G155" s="18"/>
      <c r="H155" s="22"/>
      <c r="I155" s="22"/>
      <c r="J155" s="23"/>
    </row>
    <row r="156" spans="7:10" ht="14.4" x14ac:dyDescent="0.25">
      <c r="G156" s="18"/>
      <c r="H156" s="22"/>
      <c r="I156" s="22"/>
      <c r="J156" s="23"/>
    </row>
    <row r="157" spans="7:10" ht="14.4" x14ac:dyDescent="0.25">
      <c r="G157" s="18"/>
      <c r="H157" s="22"/>
      <c r="I157" s="22"/>
      <c r="J157" s="23"/>
    </row>
    <row r="158" spans="7:10" ht="14.4" x14ac:dyDescent="0.25">
      <c r="G158" s="18"/>
      <c r="H158" s="22"/>
      <c r="I158" s="22"/>
      <c r="J158" s="23"/>
    </row>
    <row r="159" spans="7:10" ht="14.4" x14ac:dyDescent="0.25">
      <c r="G159" s="18"/>
      <c r="H159" s="22"/>
      <c r="I159" s="22"/>
      <c r="J159" s="23"/>
    </row>
    <row r="160" spans="7:10" ht="14.4" x14ac:dyDescent="0.25">
      <c r="G160" s="18"/>
      <c r="H160" s="22"/>
      <c r="I160" s="22"/>
      <c r="J160" s="23"/>
    </row>
    <row r="161" spans="7:10" ht="14.4" x14ac:dyDescent="0.25">
      <c r="G161" s="18"/>
      <c r="H161" s="22"/>
      <c r="I161" s="22"/>
      <c r="J161" s="23"/>
    </row>
    <row r="162" spans="7:10" ht="14.4" x14ac:dyDescent="0.25">
      <c r="G162" s="18"/>
      <c r="H162" s="22"/>
      <c r="I162" s="22"/>
      <c r="J162" s="23"/>
    </row>
    <row r="163" spans="7:10" ht="14.4" x14ac:dyDescent="0.25">
      <c r="G163" s="18"/>
      <c r="H163" s="22"/>
      <c r="I163" s="22"/>
      <c r="J163" s="23"/>
    </row>
    <row r="164" spans="7:10" ht="14.4" x14ac:dyDescent="0.25">
      <c r="G164" s="18"/>
      <c r="H164" s="22"/>
      <c r="I164" s="22"/>
      <c r="J164" s="23"/>
    </row>
    <row r="165" spans="7:10" ht="14.4" x14ac:dyDescent="0.25">
      <c r="G165" s="18"/>
      <c r="H165" s="22"/>
      <c r="I165" s="22"/>
      <c r="J165" s="23"/>
    </row>
    <row r="166" spans="7:10" ht="14.4" x14ac:dyDescent="0.25">
      <c r="G166" s="18"/>
      <c r="H166" s="22"/>
      <c r="I166" s="22"/>
      <c r="J166" s="23"/>
    </row>
    <row r="167" spans="7:10" ht="14.4" x14ac:dyDescent="0.25">
      <c r="G167" s="18"/>
      <c r="H167" s="22"/>
      <c r="I167" s="22"/>
      <c r="J167" s="23"/>
    </row>
    <row r="168" spans="7:10" ht="14.4" x14ac:dyDescent="0.25">
      <c r="G168" s="18"/>
      <c r="H168" s="22"/>
      <c r="I168" s="22"/>
      <c r="J168" s="23"/>
    </row>
    <row r="169" spans="7:10" ht="14.4" x14ac:dyDescent="0.25">
      <c r="G169" s="18"/>
      <c r="H169" s="22"/>
      <c r="I169" s="22"/>
      <c r="J169" s="23"/>
    </row>
    <row r="170" spans="7:10" ht="14.4" x14ac:dyDescent="0.25">
      <c r="G170" s="18"/>
      <c r="H170" s="22"/>
      <c r="I170" s="22"/>
      <c r="J170" s="23"/>
    </row>
    <row r="171" spans="7:10" ht="14.4" x14ac:dyDescent="0.25">
      <c r="G171" s="18"/>
      <c r="H171" s="22"/>
      <c r="I171" s="22"/>
      <c r="J171" s="23"/>
    </row>
    <row r="172" spans="7:10" ht="14.4" x14ac:dyDescent="0.25">
      <c r="G172" s="18"/>
      <c r="H172" s="22"/>
      <c r="I172" s="22"/>
      <c r="J172" s="23"/>
    </row>
    <row r="173" spans="7:10" ht="14.4" x14ac:dyDescent="0.25">
      <c r="G173" s="18"/>
      <c r="H173" s="22"/>
      <c r="I173" s="22"/>
      <c r="J173" s="23"/>
    </row>
    <row r="174" spans="7:10" ht="14.4" x14ac:dyDescent="0.25">
      <c r="G174" s="18"/>
      <c r="H174" s="22"/>
      <c r="I174" s="22"/>
      <c r="J174" s="23"/>
    </row>
    <row r="175" spans="7:10" ht="14.4" x14ac:dyDescent="0.25">
      <c r="G175" s="18"/>
      <c r="H175" s="22"/>
      <c r="I175" s="22"/>
      <c r="J175" s="23"/>
    </row>
    <row r="176" spans="7:10" ht="14.4" x14ac:dyDescent="0.25">
      <c r="G176" s="18"/>
      <c r="H176" s="22"/>
      <c r="I176" s="22"/>
      <c r="J176" s="23"/>
    </row>
    <row r="177" spans="7:10" ht="14.4" x14ac:dyDescent="0.25">
      <c r="G177" s="18"/>
      <c r="H177" s="22"/>
      <c r="I177" s="22"/>
      <c r="J177" s="23"/>
    </row>
    <row r="178" spans="7:10" ht="14.4" x14ac:dyDescent="0.25">
      <c r="G178" s="18"/>
      <c r="H178" s="22"/>
      <c r="I178" s="22"/>
      <c r="J178" s="23"/>
    </row>
    <row r="179" spans="7:10" ht="14.4" x14ac:dyDescent="0.25">
      <c r="G179" s="18"/>
      <c r="H179" s="22"/>
      <c r="I179" s="22"/>
      <c r="J179" s="23"/>
    </row>
    <row r="180" spans="7:10" ht="14.4" x14ac:dyDescent="0.25">
      <c r="G180" s="18"/>
      <c r="H180" s="22"/>
      <c r="I180" s="22"/>
      <c r="J180" s="23"/>
    </row>
    <row r="181" spans="7:10" ht="14.4" x14ac:dyDescent="0.25">
      <c r="G181" s="18"/>
      <c r="H181" s="22"/>
      <c r="I181" s="22"/>
      <c r="J181" s="23"/>
    </row>
    <row r="182" spans="7:10" ht="14.4" x14ac:dyDescent="0.25">
      <c r="G182" s="18"/>
      <c r="H182" s="22"/>
      <c r="I182" s="22"/>
      <c r="J182" s="23"/>
    </row>
    <row r="183" spans="7:10" ht="14.4" x14ac:dyDescent="0.25">
      <c r="G183" s="18"/>
      <c r="H183" s="22"/>
      <c r="I183" s="22"/>
      <c r="J183" s="23"/>
    </row>
    <row r="184" spans="7:10" ht="14.4" x14ac:dyDescent="0.25">
      <c r="G184" s="18"/>
      <c r="H184" s="22"/>
      <c r="I184" s="22"/>
      <c r="J184" s="23"/>
    </row>
    <row r="185" spans="7:10" ht="14.4" x14ac:dyDescent="0.25">
      <c r="G185" s="18"/>
      <c r="H185" s="22"/>
      <c r="I185" s="22"/>
      <c r="J185" s="23"/>
    </row>
    <row r="186" spans="7:10" ht="14.4" x14ac:dyDescent="0.25">
      <c r="G186" s="18"/>
      <c r="H186" s="22"/>
      <c r="I186" s="22"/>
      <c r="J186" s="23"/>
    </row>
    <row r="187" spans="7:10" ht="14.4" x14ac:dyDescent="0.25">
      <c r="G187" s="18"/>
      <c r="H187" s="22"/>
      <c r="I187" s="22"/>
      <c r="J187" s="23"/>
    </row>
    <row r="188" spans="7:10" ht="14.4" x14ac:dyDescent="0.25">
      <c r="G188" s="18"/>
      <c r="H188" s="22"/>
      <c r="I188" s="22"/>
      <c r="J188" s="23"/>
    </row>
    <row r="189" spans="7:10" ht="14.4" x14ac:dyDescent="0.25">
      <c r="G189" s="18"/>
      <c r="H189" s="22"/>
      <c r="I189" s="22"/>
      <c r="J189" s="23"/>
    </row>
    <row r="190" spans="7:10" ht="14.4" x14ac:dyDescent="0.25">
      <c r="G190" s="18"/>
      <c r="H190" s="22"/>
      <c r="I190" s="22"/>
      <c r="J190" s="23"/>
    </row>
    <row r="191" spans="7:10" ht="14.4" x14ac:dyDescent="0.25">
      <c r="G191" s="18"/>
      <c r="H191" s="22"/>
      <c r="I191" s="22"/>
      <c r="J191" s="23"/>
    </row>
    <row r="192" spans="7:10" ht="14.4" x14ac:dyDescent="0.25">
      <c r="G192" s="18"/>
      <c r="H192" s="22"/>
      <c r="I192" s="22"/>
      <c r="J192" s="23"/>
    </row>
    <row r="193" spans="7:10" ht="14.4" x14ac:dyDescent="0.25">
      <c r="G193" s="18"/>
      <c r="H193" s="22"/>
      <c r="I193" s="22"/>
      <c r="J193" s="23"/>
    </row>
    <row r="194" spans="7:10" ht="14.4" x14ac:dyDescent="0.25">
      <c r="G194" s="18"/>
      <c r="H194" s="22"/>
      <c r="I194" s="22"/>
      <c r="J194" s="23"/>
    </row>
    <row r="195" spans="7:10" ht="14.4" x14ac:dyDescent="0.25">
      <c r="G195" s="18"/>
      <c r="H195" s="22"/>
      <c r="I195" s="22"/>
      <c r="J195" s="23"/>
    </row>
    <row r="196" spans="7:10" ht="14.4" x14ac:dyDescent="0.25">
      <c r="G196" s="18"/>
      <c r="H196" s="22"/>
      <c r="I196" s="22"/>
      <c r="J196" s="23"/>
    </row>
    <row r="197" spans="7:10" ht="14.4" x14ac:dyDescent="0.25">
      <c r="G197" s="18"/>
      <c r="H197" s="22"/>
      <c r="I197" s="22"/>
      <c r="J197" s="23"/>
    </row>
    <row r="198" spans="7:10" ht="14.4" x14ac:dyDescent="0.25">
      <c r="G198" s="18"/>
      <c r="H198" s="22"/>
      <c r="I198" s="22"/>
      <c r="J198" s="23"/>
    </row>
    <row r="199" spans="7:10" ht="14.4" x14ac:dyDescent="0.25">
      <c r="G199" s="18"/>
      <c r="H199" s="22"/>
      <c r="I199" s="22"/>
      <c r="J199" s="23"/>
    </row>
    <row r="200" spans="7:10" ht="14.4" x14ac:dyDescent="0.25">
      <c r="G200" s="18"/>
      <c r="H200" s="22"/>
      <c r="I200" s="22"/>
      <c r="J200" s="23"/>
    </row>
    <row r="201" spans="7:10" ht="14.4" x14ac:dyDescent="0.25">
      <c r="G201" s="18"/>
      <c r="H201" s="22"/>
      <c r="I201" s="22"/>
      <c r="J201" s="23"/>
    </row>
    <row r="202" spans="7:10" ht="14.4" x14ac:dyDescent="0.25">
      <c r="G202" s="18"/>
      <c r="H202" s="22"/>
      <c r="I202" s="22"/>
      <c r="J202" s="23"/>
    </row>
    <row r="203" spans="7:10" ht="14.4" x14ac:dyDescent="0.25">
      <c r="G203" s="18"/>
      <c r="H203" s="22"/>
      <c r="I203" s="22"/>
      <c r="J203" s="23"/>
    </row>
    <row r="204" spans="7:10" ht="14.4" x14ac:dyDescent="0.25">
      <c r="G204" s="18"/>
      <c r="H204" s="22"/>
      <c r="I204" s="22"/>
      <c r="J204" s="23"/>
    </row>
    <row r="205" spans="7:10" ht="14.4" x14ac:dyDescent="0.25">
      <c r="G205" s="18"/>
      <c r="H205" s="22"/>
      <c r="I205" s="22"/>
      <c r="J205" s="23"/>
    </row>
    <row r="206" spans="7:10" ht="14.4" x14ac:dyDescent="0.25">
      <c r="G206" s="18"/>
      <c r="H206" s="22"/>
      <c r="I206" s="22"/>
      <c r="J206" s="23"/>
    </row>
    <row r="207" spans="7:10" ht="14.4" x14ac:dyDescent="0.25">
      <c r="G207" s="18"/>
      <c r="H207" s="22"/>
      <c r="I207" s="22"/>
      <c r="J207" s="23"/>
    </row>
    <row r="208" spans="7:10" ht="14.4" x14ac:dyDescent="0.25">
      <c r="G208" s="18"/>
      <c r="H208" s="22"/>
      <c r="I208" s="22"/>
      <c r="J208" s="23"/>
    </row>
    <row r="209" spans="7:10" ht="14.4" x14ac:dyDescent="0.25">
      <c r="G209" s="18"/>
      <c r="H209" s="22"/>
      <c r="I209" s="22"/>
      <c r="J209" s="23"/>
    </row>
    <row r="210" spans="7:10" ht="14.4" x14ac:dyDescent="0.25">
      <c r="G210" s="18"/>
      <c r="H210" s="22"/>
      <c r="I210" s="22"/>
      <c r="J210" s="23"/>
    </row>
    <row r="211" spans="7:10" ht="14.4" x14ac:dyDescent="0.25">
      <c r="G211" s="18"/>
      <c r="H211" s="22"/>
      <c r="I211" s="22"/>
      <c r="J211" s="23"/>
    </row>
    <row r="212" spans="7:10" ht="14.4" x14ac:dyDescent="0.25">
      <c r="G212" s="18"/>
      <c r="H212" s="22"/>
      <c r="I212" s="22"/>
      <c r="J212" s="23"/>
    </row>
    <row r="213" spans="7:10" ht="14.4" x14ac:dyDescent="0.25">
      <c r="G213" s="18"/>
      <c r="H213" s="22"/>
      <c r="I213" s="22"/>
      <c r="J213" s="23"/>
    </row>
    <row r="214" spans="7:10" ht="14.4" x14ac:dyDescent="0.25">
      <c r="G214" s="18"/>
      <c r="H214" s="22"/>
      <c r="I214" s="22"/>
      <c r="J214" s="23"/>
    </row>
    <row r="215" spans="7:10" ht="14.4" x14ac:dyDescent="0.25">
      <c r="G215" s="18"/>
      <c r="H215" s="22"/>
      <c r="I215" s="22"/>
      <c r="J215" s="23"/>
    </row>
    <row r="216" spans="7:10" ht="14.4" x14ac:dyDescent="0.25">
      <c r="G216" s="18"/>
      <c r="H216" s="22"/>
      <c r="I216" s="22"/>
      <c r="J216" s="23"/>
    </row>
    <row r="217" spans="7:10" ht="14.4" x14ac:dyDescent="0.25">
      <c r="G217" s="18"/>
      <c r="H217" s="22"/>
      <c r="I217" s="22"/>
      <c r="J217" s="23"/>
    </row>
    <row r="218" spans="7:10" ht="14.4" x14ac:dyDescent="0.25">
      <c r="G218" s="18"/>
      <c r="H218" s="22"/>
      <c r="I218" s="22"/>
      <c r="J218" s="23"/>
    </row>
    <row r="219" spans="7:10" ht="14.4" x14ac:dyDescent="0.25">
      <c r="G219" s="18"/>
      <c r="H219" s="22"/>
      <c r="I219" s="22"/>
      <c r="J219" s="23"/>
    </row>
    <row r="220" spans="7:10" ht="14.4" x14ac:dyDescent="0.25">
      <c r="G220" s="18"/>
      <c r="H220" s="22"/>
      <c r="I220" s="22"/>
      <c r="J220" s="23"/>
    </row>
    <row r="221" spans="7:10" ht="14.4" x14ac:dyDescent="0.25">
      <c r="G221" s="18"/>
      <c r="H221" s="22"/>
      <c r="I221" s="22"/>
      <c r="J221" s="23"/>
    </row>
    <row r="222" spans="7:10" ht="14.4" x14ac:dyDescent="0.25">
      <c r="G222" s="18"/>
      <c r="H222" s="22"/>
      <c r="I222" s="22"/>
      <c r="J222" s="23"/>
    </row>
    <row r="223" spans="7:10" ht="14.4" x14ac:dyDescent="0.25">
      <c r="G223" s="18"/>
      <c r="H223" s="22"/>
      <c r="I223" s="22"/>
      <c r="J223" s="23"/>
    </row>
    <row r="224" spans="7:10" ht="14.4" x14ac:dyDescent="0.25">
      <c r="G224" s="18"/>
      <c r="H224" s="22"/>
      <c r="I224" s="22"/>
      <c r="J224" s="23"/>
    </row>
    <row r="225" spans="7:10" ht="14.4" x14ac:dyDescent="0.25">
      <c r="G225" s="18"/>
      <c r="H225" s="22"/>
      <c r="I225" s="22"/>
      <c r="J225" s="23"/>
    </row>
    <row r="226" spans="7:10" ht="14.4" x14ac:dyDescent="0.25">
      <c r="G226" s="18"/>
      <c r="H226" s="22"/>
      <c r="I226" s="22"/>
      <c r="J226" s="23"/>
    </row>
    <row r="227" spans="7:10" ht="14.4" x14ac:dyDescent="0.25">
      <c r="G227" s="18"/>
      <c r="H227" s="22"/>
      <c r="I227" s="22"/>
      <c r="J227" s="23"/>
    </row>
    <row r="228" spans="7:10" ht="14.4" x14ac:dyDescent="0.25">
      <c r="G228" s="18"/>
      <c r="H228" s="22"/>
      <c r="I228" s="22"/>
      <c r="J228" s="23"/>
    </row>
    <row r="229" spans="7:10" ht="14.4" x14ac:dyDescent="0.25">
      <c r="G229" s="18"/>
      <c r="H229" s="22"/>
      <c r="I229" s="22"/>
      <c r="J229" s="23"/>
    </row>
    <row r="230" spans="7:10" ht="14.4" x14ac:dyDescent="0.25">
      <c r="G230" s="18"/>
      <c r="H230" s="22"/>
      <c r="I230" s="22"/>
      <c r="J230" s="23"/>
    </row>
    <row r="231" spans="7:10" ht="14.4" x14ac:dyDescent="0.25">
      <c r="G231" s="18"/>
      <c r="H231" s="22"/>
      <c r="I231" s="22"/>
      <c r="J231" s="23"/>
    </row>
    <row r="232" spans="7:10" ht="14.4" x14ac:dyDescent="0.25">
      <c r="G232" s="18"/>
      <c r="H232" s="22"/>
      <c r="I232" s="22"/>
      <c r="J232" s="23"/>
    </row>
    <row r="233" spans="7:10" ht="14.4" x14ac:dyDescent="0.25">
      <c r="G233" s="18"/>
      <c r="H233" s="22"/>
      <c r="I233" s="22"/>
      <c r="J233" s="23"/>
    </row>
    <row r="234" spans="7:10" ht="14.4" x14ac:dyDescent="0.25">
      <c r="G234" s="18"/>
      <c r="H234" s="22"/>
      <c r="I234" s="22"/>
      <c r="J234" s="23"/>
    </row>
    <row r="235" spans="7:10" ht="14.4" x14ac:dyDescent="0.25">
      <c r="G235" s="18"/>
      <c r="H235" s="22"/>
      <c r="I235" s="22"/>
      <c r="J235" s="23"/>
    </row>
    <row r="236" spans="7:10" ht="14.4" x14ac:dyDescent="0.25">
      <c r="G236" s="18"/>
      <c r="H236" s="22"/>
      <c r="I236" s="22"/>
      <c r="J236" s="23"/>
    </row>
    <row r="237" spans="7:10" ht="14.4" x14ac:dyDescent="0.25">
      <c r="G237" s="18"/>
      <c r="H237" s="22"/>
      <c r="I237" s="22"/>
      <c r="J237" s="23"/>
    </row>
    <row r="238" spans="7:10" ht="14.4" x14ac:dyDescent="0.25">
      <c r="G238" s="18"/>
      <c r="H238" s="22"/>
      <c r="I238" s="22"/>
      <c r="J238" s="23"/>
    </row>
    <row r="239" spans="7:10" ht="14.4" x14ac:dyDescent="0.25">
      <c r="G239" s="18"/>
      <c r="H239" s="22"/>
      <c r="I239" s="22"/>
      <c r="J239" s="23"/>
    </row>
    <row r="240" spans="7:10" ht="14.4" x14ac:dyDescent="0.25">
      <c r="G240" s="18"/>
      <c r="H240" s="22"/>
      <c r="I240" s="22"/>
      <c r="J240" s="23"/>
    </row>
    <row r="241" spans="7:10" ht="14.4" x14ac:dyDescent="0.25">
      <c r="G241" s="18"/>
      <c r="H241" s="22"/>
      <c r="I241" s="22"/>
      <c r="J241" s="23"/>
    </row>
    <row r="242" spans="7:10" ht="14.4" x14ac:dyDescent="0.25">
      <c r="G242" s="18"/>
      <c r="H242" s="22"/>
      <c r="I242" s="22"/>
      <c r="J242" s="23"/>
    </row>
    <row r="243" spans="7:10" ht="14.4" x14ac:dyDescent="0.25">
      <c r="G243" s="18"/>
      <c r="H243" s="22"/>
      <c r="I243" s="22"/>
      <c r="J243" s="23"/>
    </row>
    <row r="244" spans="7:10" ht="14.4" x14ac:dyDescent="0.25">
      <c r="G244" s="18"/>
      <c r="H244" s="22"/>
      <c r="I244" s="22"/>
      <c r="J244" s="23"/>
    </row>
    <row r="245" spans="7:10" ht="14.4" x14ac:dyDescent="0.25">
      <c r="G245" s="18"/>
      <c r="H245" s="22"/>
      <c r="I245" s="22"/>
      <c r="J245" s="23"/>
    </row>
    <row r="246" spans="7:10" ht="14.4" x14ac:dyDescent="0.25">
      <c r="G246" s="18"/>
      <c r="H246" s="22"/>
      <c r="I246" s="22"/>
      <c r="J246" s="23"/>
    </row>
    <row r="247" spans="7:10" ht="14.4" x14ac:dyDescent="0.25">
      <c r="G247" s="18"/>
      <c r="H247" s="22"/>
      <c r="I247" s="22"/>
      <c r="J247" s="23"/>
    </row>
    <row r="248" spans="7:10" ht="14.4" x14ac:dyDescent="0.25">
      <c r="G248" s="18"/>
      <c r="H248" s="22"/>
      <c r="I248" s="22"/>
      <c r="J248" s="23"/>
    </row>
    <row r="249" spans="7:10" ht="14.4" x14ac:dyDescent="0.25">
      <c r="G249" s="18"/>
      <c r="H249" s="22"/>
      <c r="I249" s="22"/>
      <c r="J249" s="23"/>
    </row>
    <row r="250" spans="7:10" ht="14.4" x14ac:dyDescent="0.25">
      <c r="G250" s="18"/>
      <c r="H250" s="22"/>
      <c r="I250" s="22"/>
      <c r="J250" s="23"/>
    </row>
    <row r="251" spans="7:10" ht="14.4" x14ac:dyDescent="0.25">
      <c r="G251" s="18"/>
      <c r="H251" s="22"/>
      <c r="I251" s="22"/>
      <c r="J251" s="23"/>
    </row>
    <row r="252" spans="7:10" ht="14.4" x14ac:dyDescent="0.25">
      <c r="G252" s="18"/>
      <c r="H252" s="22"/>
      <c r="I252" s="22"/>
      <c r="J252" s="23"/>
    </row>
    <row r="253" spans="7:10" ht="14.4" x14ac:dyDescent="0.25">
      <c r="G253" s="18"/>
      <c r="H253" s="22"/>
      <c r="I253" s="22"/>
      <c r="J253" s="23"/>
    </row>
    <row r="254" spans="7:10" ht="14.4" x14ac:dyDescent="0.25">
      <c r="G254" s="18"/>
      <c r="H254" s="22"/>
      <c r="I254" s="22"/>
      <c r="J254" s="23"/>
    </row>
    <row r="255" spans="7:10" ht="14.4" x14ac:dyDescent="0.25">
      <c r="G255" s="18"/>
      <c r="H255" s="22"/>
      <c r="I255" s="22"/>
      <c r="J255" s="23"/>
    </row>
    <row r="256" spans="7:10" ht="14.4" x14ac:dyDescent="0.25">
      <c r="G256" s="18"/>
      <c r="H256" s="22"/>
      <c r="I256" s="22"/>
      <c r="J256" s="23"/>
    </row>
    <row r="257" spans="7:10" ht="14.4" x14ac:dyDescent="0.25">
      <c r="G257" s="18"/>
      <c r="H257" s="22"/>
      <c r="I257" s="22"/>
      <c r="J257" s="23"/>
    </row>
    <row r="258" spans="7:10" ht="14.4" x14ac:dyDescent="0.25">
      <c r="G258" s="18"/>
      <c r="H258" s="22"/>
      <c r="I258" s="22"/>
      <c r="J258" s="23"/>
    </row>
    <row r="259" spans="7:10" ht="14.4" x14ac:dyDescent="0.25">
      <c r="G259" s="18"/>
      <c r="H259" s="22"/>
      <c r="I259" s="22"/>
      <c r="J259" s="23"/>
    </row>
    <row r="260" spans="7:10" ht="14.4" x14ac:dyDescent="0.25">
      <c r="G260" s="18"/>
      <c r="H260" s="22"/>
      <c r="I260" s="22"/>
      <c r="J260" s="23"/>
    </row>
    <row r="261" spans="7:10" ht="14.4" x14ac:dyDescent="0.25">
      <c r="G261" s="18"/>
      <c r="H261" s="22"/>
      <c r="I261" s="22"/>
      <c r="J261" s="23"/>
    </row>
    <row r="262" spans="7:10" ht="14.4" x14ac:dyDescent="0.25">
      <c r="G262" s="18"/>
      <c r="H262" s="22"/>
      <c r="I262" s="22"/>
      <c r="J262" s="23"/>
    </row>
    <row r="263" spans="7:10" ht="14.4" x14ac:dyDescent="0.25">
      <c r="G263" s="18"/>
      <c r="H263" s="22"/>
      <c r="I263" s="22"/>
      <c r="J263" s="23"/>
    </row>
    <row r="264" spans="7:10" ht="14.4" x14ac:dyDescent="0.25">
      <c r="G264" s="18"/>
      <c r="H264" s="22"/>
      <c r="I264" s="22"/>
      <c r="J264" s="23"/>
    </row>
    <row r="265" spans="7:10" ht="14.4" x14ac:dyDescent="0.25">
      <c r="G265" s="18"/>
      <c r="H265" s="22"/>
      <c r="I265" s="22"/>
      <c r="J265" s="23"/>
    </row>
    <row r="266" spans="7:10" ht="20.399999999999999" customHeight="1" x14ac:dyDescent="0.25">
      <c r="G266" s="28" t="s">
        <v>9</v>
      </c>
      <c r="H266" s="29"/>
      <c r="I266" s="58">
        <f>SUBTOTAL(109,I6:I265)</f>
        <v>500</v>
      </c>
      <c r="J266" s="30"/>
    </row>
  </sheetData>
  <mergeCells count="3">
    <mergeCell ref="A1:J3"/>
    <mergeCell ref="A4:E4"/>
    <mergeCell ref="G4:J4"/>
  </mergeCells>
  <conditionalFormatting sqref="G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5:J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tableParts count="2">
    <tablePart r:id="rId1"/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7DF9A-8722-4634-BCC6-3D635FE33EE7}">
  <sheetPr>
    <tabColor rgb="FF7030A0"/>
  </sheetPr>
  <dimension ref="A1:K22"/>
  <sheetViews>
    <sheetView showGridLines="0" workbookViewId="0">
      <selection activeCell="K23" sqref="K23"/>
    </sheetView>
  </sheetViews>
  <sheetFormatPr baseColWidth="10" defaultColWidth="8.796875" defaultRowHeight="13.2" x14ac:dyDescent="0.25"/>
  <cols>
    <col min="1" max="1" width="19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8" width="21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61" t="s">
        <v>60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spans="1:11" x14ac:dyDescent="0.25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</row>
    <row r="3" spans="1:11" x14ac:dyDescent="0.25">
      <c r="A3" s="61"/>
      <c r="B3" s="61"/>
      <c r="C3" s="61"/>
      <c r="D3" s="61"/>
      <c r="E3" s="61"/>
      <c r="F3" s="61"/>
      <c r="G3" s="61"/>
      <c r="H3" s="61"/>
      <c r="I3" s="61"/>
      <c r="J3" s="61"/>
      <c r="K3" s="61"/>
    </row>
    <row r="4" spans="1:11" ht="19.8" customHeight="1" x14ac:dyDescent="0.4">
      <c r="A4" s="62" t="s">
        <v>61</v>
      </c>
      <c r="B4" s="63"/>
      <c r="C4" s="63"/>
      <c r="D4" s="63"/>
      <c r="E4" s="63"/>
      <c r="F4" s="63"/>
      <c r="G4" s="12"/>
      <c r="H4" s="62" t="s">
        <v>62</v>
      </c>
      <c r="I4" s="63"/>
      <c r="J4" s="63"/>
      <c r="K4" s="63"/>
    </row>
    <row r="5" spans="1:11" ht="27" customHeight="1" x14ac:dyDescent="0.25">
      <c r="A5" s="42" t="s">
        <v>30</v>
      </c>
      <c r="B5" s="5" t="s">
        <v>0</v>
      </c>
      <c r="C5" s="1" t="s">
        <v>32</v>
      </c>
      <c r="D5" s="1" t="s">
        <v>18</v>
      </c>
      <c r="E5" s="1" t="s">
        <v>19</v>
      </c>
      <c r="F5" s="2" t="s">
        <v>20</v>
      </c>
      <c r="H5" s="41" t="s">
        <v>34</v>
      </c>
      <c r="I5" s="1" t="s">
        <v>18</v>
      </c>
      <c r="J5" s="1" t="s">
        <v>19</v>
      </c>
      <c r="K5" s="2" t="s">
        <v>20</v>
      </c>
    </row>
    <row r="6" spans="1:11" ht="19.8" customHeight="1" x14ac:dyDescent="0.25">
      <c r="A6" s="3" t="s">
        <v>3</v>
      </c>
      <c r="B6" s="6"/>
      <c r="C6" s="45"/>
      <c r="D6" s="50">
        <v>1500</v>
      </c>
      <c r="E6" s="50">
        <v>1200</v>
      </c>
      <c r="F6" s="51">
        <f>IF(A6="","",D6-E6)</f>
        <v>300</v>
      </c>
      <c r="H6" s="3" t="s">
        <v>4</v>
      </c>
      <c r="I6" s="50">
        <v>800</v>
      </c>
      <c r="J6" s="50">
        <v>450</v>
      </c>
      <c r="K6" s="51">
        <f t="shared" ref="K6:K21" si="0">IF(H6="","",I6-J6)</f>
        <v>350</v>
      </c>
    </row>
    <row r="7" spans="1:11" ht="19.8" customHeight="1" x14ac:dyDescent="0.25">
      <c r="A7" s="3"/>
      <c r="B7" s="6"/>
      <c r="C7" s="4"/>
      <c r="D7" s="7"/>
      <c r="E7" s="7" t="str">
        <f>IF(B7="","",SUMIF($F$38:$F$998,B7,#REF!))</f>
        <v/>
      </c>
      <c r="F7" s="8" t="str">
        <f t="shared" ref="F7:F22" si="1">IF(A7="","",D7-E7)</f>
        <v/>
      </c>
      <c r="H7" s="3"/>
      <c r="I7" s="11"/>
      <c r="J7" s="11"/>
      <c r="K7" s="8" t="str">
        <f t="shared" si="0"/>
        <v/>
      </c>
    </row>
    <row r="8" spans="1:11" ht="19.8" customHeight="1" x14ac:dyDescent="0.25">
      <c r="A8" s="3"/>
      <c r="B8" s="6"/>
      <c r="C8" s="4"/>
      <c r="D8" s="7"/>
      <c r="E8" s="7" t="str">
        <f>IF(B8="","",SUMIF($F$38:$F$998,B8,#REF!))</f>
        <v/>
      </c>
      <c r="F8" s="8" t="str">
        <f t="shared" si="1"/>
        <v/>
      </c>
      <c r="H8" s="3"/>
      <c r="I8" s="11"/>
      <c r="J8" s="11"/>
      <c r="K8" s="8" t="str">
        <f t="shared" si="0"/>
        <v/>
      </c>
    </row>
    <row r="9" spans="1:11" ht="19.8" customHeight="1" x14ac:dyDescent="0.25">
      <c r="A9" s="3"/>
      <c r="B9" s="6"/>
      <c r="C9" s="4"/>
      <c r="D9" s="7"/>
      <c r="E9" s="7" t="str">
        <f>IF(B9="","",SUMIF($F$38:$F$998,B9,#REF!))</f>
        <v/>
      </c>
      <c r="F9" s="8" t="str">
        <f t="shared" si="1"/>
        <v/>
      </c>
      <c r="H9" s="3"/>
      <c r="I9" s="11"/>
      <c r="J9" s="11"/>
      <c r="K9" s="8" t="str">
        <f t="shared" si="0"/>
        <v/>
      </c>
    </row>
    <row r="10" spans="1:11" ht="19.8" customHeight="1" x14ac:dyDescent="0.25">
      <c r="A10" s="3"/>
      <c r="B10" s="6"/>
      <c r="C10" s="4"/>
      <c r="D10" s="7"/>
      <c r="E10" s="7" t="str">
        <f>IF(B10="","",SUMIF($F$38:$F$998,B10,#REF!))</f>
        <v/>
      </c>
      <c r="F10" s="8" t="str">
        <f t="shared" si="1"/>
        <v/>
      </c>
      <c r="H10" s="3"/>
      <c r="I10" s="11"/>
      <c r="J10" s="11"/>
      <c r="K10" s="8" t="str">
        <f t="shared" si="0"/>
        <v/>
      </c>
    </row>
    <row r="11" spans="1:11" ht="19.8" customHeight="1" x14ac:dyDescent="0.25">
      <c r="A11" s="3"/>
      <c r="B11" s="6"/>
      <c r="C11" s="4"/>
      <c r="D11" s="7"/>
      <c r="E11" s="7" t="str">
        <f>IF(B11="","",SUMIF($F$38:$F$998,B11,#REF!))</f>
        <v/>
      </c>
      <c r="F11" s="8" t="str">
        <f t="shared" si="1"/>
        <v/>
      </c>
      <c r="H11" s="3"/>
      <c r="I11" s="11"/>
      <c r="J11" s="11" t="str">
        <f t="shared" ref="J11:J21" si="2">IF(H11="","",SUMIF($G$38:$G$998,$I11,$D$38:$D$998))</f>
        <v/>
      </c>
      <c r="K11" s="8" t="str">
        <f t="shared" si="0"/>
        <v/>
      </c>
    </row>
    <row r="12" spans="1:11" ht="19.8" customHeight="1" x14ac:dyDescent="0.25">
      <c r="A12" s="3"/>
      <c r="B12" s="6"/>
      <c r="C12" s="4"/>
      <c r="D12" s="7"/>
      <c r="E12" s="7" t="str">
        <f>IF(B12="","",SUMIF($F$38:$F$998,B12,#REF!))</f>
        <v/>
      </c>
      <c r="F12" s="8" t="str">
        <f t="shared" si="1"/>
        <v/>
      </c>
      <c r="H12" s="3"/>
      <c r="I12" s="11"/>
      <c r="J12" s="11" t="str">
        <f t="shared" si="2"/>
        <v/>
      </c>
      <c r="K12" s="8" t="str">
        <f t="shared" si="0"/>
        <v/>
      </c>
    </row>
    <row r="13" spans="1:11" ht="19.8" customHeight="1" x14ac:dyDescent="0.25">
      <c r="A13" s="3"/>
      <c r="B13" s="6"/>
      <c r="C13" s="4"/>
      <c r="D13" s="7"/>
      <c r="E13" s="7" t="str">
        <f>IF(B13="","",SUMIF($F$38:$F$998,B13,#REF!))</f>
        <v/>
      </c>
      <c r="F13" s="8" t="str">
        <f t="shared" si="1"/>
        <v/>
      </c>
      <c r="H13" s="3"/>
      <c r="I13" s="11"/>
      <c r="J13" s="11" t="str">
        <f t="shared" si="2"/>
        <v/>
      </c>
      <c r="K13" s="8" t="str">
        <f t="shared" si="0"/>
        <v/>
      </c>
    </row>
    <row r="14" spans="1:11" ht="19.8" customHeight="1" x14ac:dyDescent="0.25">
      <c r="A14" s="3"/>
      <c r="B14" s="6"/>
      <c r="C14" s="4"/>
      <c r="D14" s="7"/>
      <c r="E14" s="7" t="str">
        <f>IF(B14="","",SUMIF($F$38:$F$998,B14,#REF!))</f>
        <v/>
      </c>
      <c r="F14" s="8" t="str">
        <f t="shared" si="1"/>
        <v/>
      </c>
      <c r="H14" s="3"/>
      <c r="I14" s="11"/>
      <c r="J14" s="11" t="str">
        <f t="shared" si="2"/>
        <v/>
      </c>
      <c r="K14" s="8" t="str">
        <f t="shared" si="0"/>
        <v/>
      </c>
    </row>
    <row r="15" spans="1:11" ht="19.8" customHeight="1" x14ac:dyDescent="0.25">
      <c r="A15" s="3"/>
      <c r="B15" s="6"/>
      <c r="C15" s="4"/>
      <c r="D15" s="7"/>
      <c r="E15" s="7" t="str">
        <f>IF(B15="","",SUMIF($F$38:$F$998,B15,#REF!))</f>
        <v/>
      </c>
      <c r="F15" s="8" t="str">
        <f t="shared" si="1"/>
        <v/>
      </c>
      <c r="H15" s="3"/>
      <c r="I15" s="11"/>
      <c r="J15" s="11" t="str">
        <f t="shared" si="2"/>
        <v/>
      </c>
      <c r="K15" s="8" t="str">
        <f t="shared" si="0"/>
        <v/>
      </c>
    </row>
    <row r="16" spans="1:11" ht="19.8" customHeight="1" x14ac:dyDescent="0.25">
      <c r="A16" s="3"/>
      <c r="B16" s="6"/>
      <c r="C16" s="4"/>
      <c r="D16" s="7"/>
      <c r="E16" s="7" t="str">
        <f>IF(B16="","",SUMIF($F$38:$F$998,B16,#REF!))</f>
        <v/>
      </c>
      <c r="F16" s="8" t="str">
        <f t="shared" si="1"/>
        <v/>
      </c>
      <c r="H16" s="3"/>
      <c r="I16" s="11"/>
      <c r="J16" s="11" t="str">
        <f t="shared" si="2"/>
        <v/>
      </c>
      <c r="K16" s="8" t="str">
        <f t="shared" si="0"/>
        <v/>
      </c>
    </row>
    <row r="17" spans="1:11" ht="19.8" customHeight="1" x14ac:dyDescent="0.25">
      <c r="A17" s="3"/>
      <c r="B17" s="6"/>
      <c r="C17" s="4"/>
      <c r="D17" s="7"/>
      <c r="E17" s="7" t="str">
        <f>IF(B17="","",SUMIF($F$38:$F$998,B17,#REF!))</f>
        <v/>
      </c>
      <c r="F17" s="8" t="str">
        <f t="shared" si="1"/>
        <v/>
      </c>
      <c r="H17" s="3"/>
      <c r="I17" s="11"/>
      <c r="J17" s="11" t="str">
        <f t="shared" si="2"/>
        <v/>
      </c>
      <c r="K17" s="8" t="str">
        <f t="shared" si="0"/>
        <v/>
      </c>
    </row>
    <row r="18" spans="1:11" ht="19.8" customHeight="1" x14ac:dyDescent="0.25">
      <c r="A18" s="3"/>
      <c r="B18" s="6"/>
      <c r="C18" s="4"/>
      <c r="D18" s="7"/>
      <c r="E18" s="7" t="str">
        <f>IF(B18="","",SUMIF($F$38:$F$998,B18,#REF!))</f>
        <v/>
      </c>
      <c r="F18" s="8" t="str">
        <f t="shared" si="1"/>
        <v/>
      </c>
      <c r="H18" s="3"/>
      <c r="I18" s="11"/>
      <c r="J18" s="11" t="str">
        <f t="shared" si="2"/>
        <v/>
      </c>
      <c r="K18" s="8" t="str">
        <f t="shared" si="0"/>
        <v/>
      </c>
    </row>
    <row r="19" spans="1:11" ht="19.8" customHeight="1" x14ac:dyDescent="0.25">
      <c r="A19" s="3"/>
      <c r="B19" s="6"/>
      <c r="C19" s="4"/>
      <c r="D19" s="7"/>
      <c r="E19" s="7" t="str">
        <f>IF(B19="","",SUMIF($F$38:$F$998,B19,#REF!))</f>
        <v/>
      </c>
      <c r="F19" s="8" t="str">
        <f t="shared" si="1"/>
        <v/>
      </c>
      <c r="H19" s="3"/>
      <c r="I19" s="11"/>
      <c r="J19" s="11" t="str">
        <f t="shared" si="2"/>
        <v/>
      </c>
      <c r="K19" s="8" t="str">
        <f t="shared" si="0"/>
        <v/>
      </c>
    </row>
    <row r="20" spans="1:11" ht="19.8" customHeight="1" x14ac:dyDescent="0.25">
      <c r="A20" s="3"/>
      <c r="B20" s="6"/>
      <c r="C20" s="4"/>
      <c r="D20" s="7"/>
      <c r="E20" s="7" t="str">
        <f>IF(B20="","",SUMIF($F$38:$F$998,B20,#REF!))</f>
        <v/>
      </c>
      <c r="F20" s="8" t="str">
        <f t="shared" si="1"/>
        <v/>
      </c>
      <c r="H20" s="3"/>
      <c r="I20" s="11"/>
      <c r="J20" s="11" t="str">
        <f t="shared" si="2"/>
        <v/>
      </c>
      <c r="K20" s="8" t="str">
        <f t="shared" si="0"/>
        <v/>
      </c>
    </row>
    <row r="21" spans="1:11" ht="19.8" customHeight="1" x14ac:dyDescent="0.25">
      <c r="A21" s="3"/>
      <c r="B21" s="6"/>
      <c r="C21" s="4"/>
      <c r="D21" s="7"/>
      <c r="E21" s="7" t="str">
        <f>IF(B21="","",SUMIF($F$38:$F$998,B21,#REF!))</f>
        <v/>
      </c>
      <c r="F21" s="8" t="str">
        <f t="shared" si="1"/>
        <v/>
      </c>
      <c r="H21" s="3"/>
      <c r="I21" s="11"/>
      <c r="J21" s="11" t="str">
        <f t="shared" si="2"/>
        <v/>
      </c>
      <c r="K21" s="8" t="str">
        <f t="shared" si="0"/>
        <v/>
      </c>
    </row>
    <row r="22" spans="1:11" ht="19.8" customHeight="1" x14ac:dyDescent="0.3">
      <c r="A22" s="9" t="s">
        <v>9</v>
      </c>
      <c r="B22" s="10"/>
      <c r="C22" s="10"/>
      <c r="D22" s="52">
        <f t="shared" ref="D22:E22" si="3">SUM(D5:D21)</f>
        <v>1500</v>
      </c>
      <c r="E22" s="52">
        <f t="shared" si="3"/>
        <v>1200</v>
      </c>
      <c r="F22" s="52">
        <f t="shared" si="1"/>
        <v>300</v>
      </c>
      <c r="H22" s="9" t="s">
        <v>9</v>
      </c>
      <c r="I22" s="53">
        <f t="shared" ref="I22:K22" si="4">SUM(I5:I21)</f>
        <v>800</v>
      </c>
      <c r="J22" s="53">
        <f t="shared" si="4"/>
        <v>450</v>
      </c>
      <c r="K22" s="54">
        <f t="shared" si="4"/>
        <v>350</v>
      </c>
    </row>
  </sheetData>
  <mergeCells count="3">
    <mergeCell ref="A1:K3"/>
    <mergeCell ref="A4:F4"/>
    <mergeCell ref="H4:K4"/>
  </mergeCells>
  <conditionalFormatting sqref="H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RENDIMENTO VS. DESPESAS</vt:lpstr>
      <vt:lpstr>FATURAS E DESPESAS</vt:lpstr>
      <vt:lpstr>Receitas e transações</vt:lpstr>
      <vt:lpstr>POUPANÇA E DÍVIDAS.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Andres VC</cp:lastModifiedBy>
  <cp:lastPrinted>2025-08-20T03:43:56Z</cp:lastPrinted>
  <dcterms:created xsi:type="dcterms:W3CDTF">2022-06-23T09:10:44Z</dcterms:created>
  <dcterms:modified xsi:type="dcterms:W3CDTF">2026-01-22T23:05:27Z</dcterms:modified>
</cp:coreProperties>
</file>