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harts/chart4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491" documentId="13_ncr:1_{1653621E-F5D9-4CF1-9714-9ADAC683E542}" xr6:coauthVersionLast="47" xr6:coauthVersionMax="47" xr10:uidLastSave="{E01FEF6F-5BDC-4E40-995C-44CA65D6C96E}"/>
  <bookViews>
    <workbookView xWindow="-108" yWindow="-108" windowWidth="23256" windowHeight="12456" firstSheet="1" activeTab="1" xr2:uid="{00000000-000D-0000-FFFF-FFFF00000000}"/>
  </bookViews>
  <sheets>
    <sheet name="CRUSCOTTO RIASSUNTIVO" sheetId="1" r:id="rId1"/>
    <sheet name="VISÃO GERAL DAS DEMONSTRAÇÕES F" sheetId="2" r:id="rId2"/>
    <sheet name="EDIÇÕES MENSAIS" sheetId="3" r:id="rId3"/>
  </sheets>
  <definedNames>
    <definedName name="Actual_Expenses">#REF!</definedName>
    <definedName name="Actual_Income">#REF!</definedName>
    <definedName name="_xlnm.Print_Area" localSheetId="0">'CRUSCOTTO RIASSUNTIVO'!$A$1:$I$26</definedName>
    <definedName name="_xlnm.Print_Area" localSheetId="2">'EDIÇÕES MENSAIS'!$A$1:$O$63</definedName>
    <definedName name="_xlnm.Print_Area" localSheetId="1">'VISÃO GERAL DAS DEMONSTRAÇÕES F'!$A$1:$M$63</definedName>
    <definedName name="List_Categories" localSheetId="0">#REF!</definedName>
    <definedName name="List_Categories" localSheetId="1">#REF!</definedName>
    <definedName name="List_Categories">#REF!</definedName>
    <definedName name="Projected_Expenses">#REF!</definedName>
    <definedName name="Projected_Income">#REF!</definedName>
  </definedNames>
  <calcPr calcId="191029"/>
  <pivotCaches>
    <pivotCache cacheId="0" r:id="rId4"/>
    <pivotCache cacheId="1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3" i="3" l="1"/>
  <c r="C63" i="3"/>
  <c r="E63" i="3" s="1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C63" i="2"/>
  <c r="B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C9" i="1"/>
  <c r="B9" i="1"/>
  <c r="F5" i="1"/>
  <c r="E5" i="1"/>
  <c r="D63" i="2" l="1"/>
</calcChain>
</file>

<file path=xl/sharedStrings.xml><?xml version="1.0" encoding="utf-8"?>
<sst xmlns="http://schemas.openxmlformats.org/spreadsheetml/2006/main" count="235" uniqueCount="102">
  <si>
    <t>Video/DVD (Kauf)</t>
  </si>
  <si>
    <t>Online-/Internetdienst</t>
  </si>
  <si>
    <t>Panoramica del bilancio</t>
  </si>
  <si>
    <t>REDDITO</t>
  </si>
  <si>
    <t>Dettagli</t>
  </si>
  <si>
    <t>Reddito 01</t>
  </si>
  <si>
    <t>Reddito 02</t>
  </si>
  <si>
    <t>Reddito 03</t>
  </si>
  <si>
    <t>Reddito 04</t>
  </si>
  <si>
    <t>Ricavi totali</t>
  </si>
  <si>
    <t>Importo pianificato</t>
  </si>
  <si>
    <t>Importo effettivo</t>
  </si>
  <si>
    <t>Spesa</t>
  </si>
  <si>
    <t>Etichette delle linee</t>
  </si>
  <si>
    <t>Bambini</t>
  </si>
  <si>
    <t>Divertimento</t>
  </si>
  <si>
    <t>Cibo</t>
  </si>
  <si>
    <t>Doni e beneficenza</t>
  </si>
  <si>
    <t>Vivere</t>
  </si>
  <si>
    <t>Assicurazione</t>
  </si>
  <si>
    <t>Pronto</t>
  </si>
  <si>
    <t>Igiene personale</t>
  </si>
  <si>
    <t>Animali</t>
  </si>
  <si>
    <t>Risparmi</t>
  </si>
  <si>
    <t>Diretto</t>
  </si>
  <si>
    <t>Trasporto</t>
  </si>
  <si>
    <t>Totale generale</t>
  </si>
  <si>
    <t>Somma dei costi effettivi</t>
  </si>
  <si>
    <t>Categoria</t>
  </si>
  <si>
    <t>Musik (CD, download, ecc.)</t>
  </si>
  <si>
    <t>Casa</t>
  </si>
  <si>
    <t>Palestra</t>
  </si>
  <si>
    <t>Resumo do orçamento</t>
  </si>
  <si>
    <t>Custos esperados</t>
  </si>
  <si>
    <t>Rentável</t>
  </si>
  <si>
    <t>Desvio</t>
  </si>
  <si>
    <t>Filhos</t>
  </si>
  <si>
    <t>Entretenimento</t>
  </si>
  <si>
    <t>Alimentação</t>
  </si>
  <si>
    <t>Doações e caridade</t>
  </si>
  <si>
    <t>Vida</t>
  </si>
  <si>
    <t>Seguros</t>
  </si>
  <si>
    <t>Brevemente</t>
  </si>
  <si>
    <t>Higiene pessoal</t>
  </si>
  <si>
    <t>Animais</t>
  </si>
  <si>
    <t>Poupe dinheiro</t>
  </si>
  <si>
    <t>Direto</t>
  </si>
  <si>
    <t>Transportes</t>
  </si>
  <si>
    <t>Total</t>
  </si>
  <si>
    <t>Rótulos de linha</t>
  </si>
  <si>
    <t>Total geral</t>
  </si>
  <si>
    <t>Soma dos custos esperados</t>
  </si>
  <si>
    <t>Soma do custo real</t>
  </si>
  <si>
    <t>DESPESAS MENSAIS</t>
  </si>
  <si>
    <t>Descrição</t>
  </si>
  <si>
    <t>Atividades Extracurriculares</t>
  </si>
  <si>
    <t>Medicina</t>
  </si>
  <si>
    <t>Materiais escolares</t>
  </si>
  <si>
    <t>Percurso</t>
  </si>
  <si>
    <t>Concertos</t>
  </si>
  <si>
    <t>Teatro ao vivo</t>
  </si>
  <si>
    <t>Cinema</t>
  </si>
  <si>
    <t>Eventos desportivos</t>
  </si>
  <si>
    <t>Vídeo/DVD (aluguer)</t>
  </si>
  <si>
    <t>Comer fora</t>
  </si>
  <si>
    <t>Caridade 1</t>
  </si>
  <si>
    <t>Caridade 2</t>
  </si>
  <si>
    <t>Caridade 3</t>
  </si>
  <si>
    <t>Caridade 4</t>
  </si>
  <si>
    <t>Cabo/Satélite</t>
  </si>
  <si>
    <t>Elétrico</t>
  </si>
  <si>
    <t>Gás</t>
  </si>
  <si>
    <t>A limpar a casa</t>
  </si>
  <si>
    <t>Manutenção</t>
  </si>
  <si>
    <t>Hipoteca ou renda</t>
  </si>
  <si>
    <t>Gás natural/petróleo</t>
  </si>
  <si>
    <t>Telefone (telemóvel)</t>
  </si>
  <si>
    <t>Telefone (privado)</t>
  </si>
  <si>
    <t>Âmbito de entrega</t>
  </si>
  <si>
    <t>Eliminação e reciclagem de resíduos</t>
  </si>
  <si>
    <t>Água e saneamento</t>
  </si>
  <si>
    <t>Bem haja</t>
  </si>
  <si>
    <t>Cartão de crédito 1</t>
  </si>
  <si>
    <t>Cartão de crédito 2</t>
  </si>
  <si>
    <t>Cartão de crédito 3</t>
  </si>
  <si>
    <t>Equipa</t>
  </si>
  <si>
    <t>Aluno</t>
  </si>
  <si>
    <t>Casaco</t>
  </si>
  <si>
    <t>Roupa seca</t>
  </si>
  <si>
    <t>Cabelo/Unhas</t>
  </si>
  <si>
    <t>Preparado</t>
  </si>
  <si>
    <t>Brinquedos</t>
  </si>
  <si>
    <t>Conta de Investimento</t>
  </si>
  <si>
    <t>Conta poupança para a reforma</t>
  </si>
  <si>
    <t>Federal</t>
  </si>
  <si>
    <t>Local</t>
  </si>
  <si>
    <t>Condição</t>
  </si>
  <si>
    <t>Autocarro/Táxi</t>
  </si>
  <si>
    <t>Combustível</t>
  </si>
  <si>
    <t>Admissão</t>
  </si>
  <si>
    <t>Taxas de estacionamento</t>
  </si>
  <si>
    <t>Pagamento do veículo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</si>
</sst>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-&quot;$&quot;* #,##0.00_-;\-&quot;$&quot;* #,##0.00_-;_-&quot;$&quot;* &quot;-&quot;??_-;_-@_-"/>
    <numFmt numFmtId="164" formatCode="#,##0.00\ [$€-410]"/>
    <numFmt numFmtId="166" formatCode="#,##0.00\ [$€-816];[Red]#,##0.00\ [$€-816]"/>
    <numFmt numFmtId="167" formatCode="#,##0.00\ [$€-816]"/>
  </numFmts>
  <fonts count="7" x14ac:knownFonts="1">
    <font>
      <sz val="11"/>
      <color theme="1"/>
      <name val="Malgun Gothic"/>
      <family val="2"/>
      <scheme val="minor"/>
    </font>
    <font>
      <sz val="11"/>
      <color theme="1"/>
      <name val="Malgun Gothic"/>
      <family val="2"/>
      <scheme val="minor"/>
    </font>
    <font>
      <b/>
      <sz val="11"/>
      <color theme="1"/>
      <name val="Malgun Gothic"/>
      <family val="2"/>
      <scheme val="minor"/>
    </font>
    <font>
      <sz val="28"/>
      <color theme="1"/>
      <name val="Algerian"/>
      <family val="5"/>
    </font>
    <font>
      <sz val="26"/>
      <color theme="1"/>
      <name val="Algerian"/>
      <family val="5"/>
    </font>
    <font>
      <sz val="26"/>
      <color theme="1"/>
      <name val="Malgun Gothic"/>
      <family val="2"/>
      <scheme val="minor"/>
    </font>
    <font>
      <sz val="12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0" xfId="0" pivotButton="1"/>
    <xf numFmtId="0" fontId="0" fillId="0" borderId="0" xfId="0"/>
    <xf numFmtId="0" fontId="0" fillId="3" borderId="0" xfId="0" applyFill="1"/>
    <xf numFmtId="0" fontId="0" fillId="4" borderId="1" xfId="0" applyFill="1" applyBorder="1"/>
    <xf numFmtId="0" fontId="0" fillId="2" borderId="1" xfId="0" applyFill="1" applyBorder="1" applyAlignment="1">
      <alignment horizontal="left" vertical="center"/>
    </xf>
    <xf numFmtId="0" fontId="6" fillId="0" borderId="0" xfId="0" applyFont="1"/>
    <xf numFmtId="164" fontId="0" fillId="0" borderId="0" xfId="1" applyNumberFormat="1" applyFont="1" applyAlignment="1">
      <alignment horizontal="left" vertical="center"/>
    </xf>
    <xf numFmtId="164" fontId="0" fillId="2" borderId="1" xfId="0" applyNumberFormat="1" applyFill="1" applyBorder="1" applyAlignment="1">
      <alignment horizontal="left" vertical="center"/>
    </xf>
    <xf numFmtId="164" fontId="2" fillId="0" borderId="0" xfId="1" applyNumberFormat="1" applyFont="1" applyAlignment="1">
      <alignment horizontal="center" vertical="center"/>
    </xf>
    <xf numFmtId="164" fontId="0" fillId="0" borderId="0" xfId="0" applyNumberFormat="1"/>
    <xf numFmtId="0" fontId="0" fillId="3" borderId="0" xfId="0" applyFill="1" applyAlignment="1">
      <alignment horizontal="left"/>
    </xf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3" fillId="2" borderId="1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166" fontId="0" fillId="0" borderId="0" xfId="0" applyNumberForma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167" fontId="0" fillId="0" borderId="0" xfId="0" applyNumberFormat="1"/>
  </cellXfs>
  <cellStyles count="2">
    <cellStyle name="Moneda" xfId="1" builtinId="4"/>
    <cellStyle name="Normal" xfId="0" builtinId="0"/>
  </cellStyles>
  <dxfs count="14">
    <dxf>
      <numFmt numFmtId="166" formatCode="#,##0.00\ [$€-816];[Red]#,##0.00\ [$€-816]"/>
      <alignment horizontal="center" vertical="center"/>
    </dxf>
    <dxf>
      <numFmt numFmtId="166" formatCode="#,##0.00\ [$€-816];[Red]#,##0.00\ [$€-816]"/>
      <alignment horizontal="center" vertical="center"/>
    </dxf>
    <dxf>
      <numFmt numFmtId="166" formatCode="#,##0.00\ [$€-816];[Red]#,##0.00\ [$€-816]"/>
      <alignment horizontal="center" vertical="center"/>
    </dxf>
    <dxf>
      <numFmt numFmtId="167" formatCode="#,##0.00\ [$€-816]"/>
    </dxf>
    <dxf>
      <numFmt numFmtId="166" formatCode="#,##0.00\ [$€-816];[Red]#,##0.00\ [$€-816]"/>
      <alignment horizontal="center" vertical="center"/>
    </dxf>
    <dxf>
      <numFmt numFmtId="166" formatCode="#,##0.00\ [$€-816];[Red]#,##0.00\ [$€-816]"/>
      <alignment horizontal="center" vertical="center"/>
    </dxf>
    <dxf>
      <numFmt numFmtId="166" formatCode="#,##0.00\ [$€-816];[Red]#,##0.00\ [$€-816]"/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alignment horizontal="center" vertical="center"/>
    </dxf>
    <dxf>
      <numFmt numFmtId="164" formatCode="#,##0.00\ [$€-410]"/>
    </dxf>
    <dxf>
      <font>
        <sz val="8"/>
        <color theme="1" tint="0.24994659260841701"/>
        <name val="Malgun Gothic"/>
        <scheme val="minor"/>
      </font>
      <border>
        <left/>
        <right/>
        <top/>
        <bottom/>
        <vertical/>
        <horizontal/>
      </border>
    </dxf>
    <dxf>
      <font>
        <sz val="9"/>
        <color theme="4" tint="-0.499984740745262"/>
        <name val="Franklin Gothic Medium"/>
        <family val="2"/>
        <scheme val="major"/>
      </font>
      <border>
        <left/>
        <right/>
        <top/>
        <bottom/>
        <vertical/>
        <horizontal/>
      </border>
    </dxf>
  </dxfs>
  <tableStyles count="1" defaultTableStyle="TableStyleMedium2" defaultPivotStyle="PivotStyleLight16">
    <tableStyle name="CustomSlicerStyle1" pivot="0" table="0" count="2" xr9:uid="{00000000-0011-0000-FFFF-FFFF00000000}">
      <tableStyleElement type="wholeTable" dxfId="13"/>
      <tableStyleElement type="header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2.xml"/><Relationship Id="rId10" Type="http://schemas.openxmlformats.org/officeDocument/2006/relationships/calcChain" Target="calcChain.xml"/><Relationship Id="rId4" Type="http://schemas.openxmlformats.org/officeDocument/2006/relationships/pivotCacheDefinition" Target="pivotCache/pivotCacheDefinition1.xml"/><Relationship Id="rId9" Type="http://schemas.microsoft.com/office/2017/10/relationships/person" Target="persons/perso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TABELLA DEI REDDITI</a:t>
            </a:r>
            <a:endParaRPr lang="en-US"/>
          </a:p>
        </c:rich>
      </c:tx>
      <c:layout>
        <c:manualLayout>
          <c:xMode val="edge"/>
          <c:yMode val="edge"/>
          <c:x val="0.2401898467354793"/>
          <c:y val="5.8016877637130801E-2"/>
        </c:manualLayout>
      </c:layout>
      <c:overlay val="0"/>
      <c:spPr>
        <a:noFill/>
        <a:ln>
          <a:noFill/>
          <a:prstDash val="solid"/>
        </a:ln>
      </c:spPr>
    </c:title>
    <c:autoTitleDeleted val="0"/>
    <c:plotArea>
      <c:layout/>
      <c:doughnut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787C-4B5F-8B9F-B0952D2D87B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787C-4B5F-8B9F-B0952D2D87B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'CRUSCOTTO RIASSUNTIVO'!$B$4:$C$4</c:f>
              <c:strCache>
                <c:ptCount val="2"/>
                <c:pt idx="0">
                  <c:v>Importo pianificato</c:v>
                </c:pt>
                <c:pt idx="1">
                  <c:v>Importo effettivo</c:v>
                </c:pt>
              </c:strCache>
            </c:strRef>
          </c:cat>
          <c:val>
            <c:numRef>
              <c:f>'CRUSCOTTO RIASSUNTIVO'!$B$9:$C$9</c:f>
              <c:numCache>
                <c:formatCode>#,##0.00\ [$€-410]</c:formatCode>
                <c:ptCount val="2"/>
                <c:pt idx="0">
                  <c:v>23070</c:v>
                </c:pt>
                <c:pt idx="1">
                  <c:v>21300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87C-4B5F-8B9F-B0952D2D87B7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overlay val="0"/>
      <c:spPr>
        <a:solidFill>
          <a:schemeClr val="lt1">
            <a:alpha val="39000"/>
            <a:lumMod val="95000"/>
          </a:schemeClr>
        </a:solidFill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dei bilanci familiari mensili.xlsx]CRUSCOTTO RIASSUNTIVO!PivotTable5</c:name>
    <c:fmtId val="0"/>
  </c:pivotSource>
  <c:chart>
    <c:title>
      <c:tx>
        <c:rich>
          <a:bodyPr/>
          <a:lstStyle/>
          <a:p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ivotFmts>
      <c:pivotFmt>
        <c:idx val="0"/>
        <c:spPr>
          <a:ln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wrap="square" lIns="38100" tIns="19050" rIns="38100" bIns="19050" anchor="ctr">
              <a:spAutoFit/>
            </a:bodyPr>
            <a:lstStyle/>
            <a:p>
              <a:pPr>
                <a:defRPr/>
              </a:pPr>
              <a:endParaRPr lang="es-MX"/>
            </a:p>
          </c:txPr>
          <c:dLblPos val="inEnd"/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  <a:prstDash val="solid"/>
          </a:ln>
          <a:sp3d prstMaterial="matte"/>
        </c:spPr>
      </c:pivotFmt>
      <c:pivotFmt>
        <c:idx val="2"/>
        <c:spPr>
          <a:solidFill>
            <a:schemeClr val="accent2"/>
          </a:solidFill>
          <a:ln>
            <a:noFill/>
            <a:prstDash val="solid"/>
          </a:ln>
          <a:sp3d prstMaterial="matte"/>
        </c:spPr>
      </c:pivotFmt>
      <c:pivotFmt>
        <c:idx val="3"/>
        <c:spPr>
          <a:solidFill>
            <a:schemeClr val="accent3"/>
          </a:solidFill>
          <a:ln>
            <a:noFill/>
            <a:prstDash val="solid"/>
          </a:ln>
          <a:sp3d prstMaterial="matte"/>
        </c:spPr>
      </c:pivotFmt>
      <c:pivotFmt>
        <c:idx val="4"/>
        <c:spPr>
          <a:solidFill>
            <a:schemeClr val="accent4"/>
          </a:solidFill>
          <a:ln>
            <a:noFill/>
            <a:prstDash val="solid"/>
          </a:ln>
          <a:sp3d prstMaterial="matte"/>
        </c:spPr>
      </c:pivotFmt>
      <c:pivotFmt>
        <c:idx val="5"/>
        <c:spPr>
          <a:solidFill>
            <a:schemeClr val="accent5"/>
          </a:solidFill>
          <a:ln>
            <a:noFill/>
            <a:prstDash val="solid"/>
          </a:ln>
          <a:sp3d prstMaterial="matte"/>
        </c:spPr>
      </c:pivotFmt>
      <c:pivotFmt>
        <c:idx val="6"/>
        <c:spPr>
          <a:solidFill>
            <a:schemeClr val="accent6"/>
          </a:solidFill>
          <a:ln>
            <a:noFill/>
            <a:prstDash val="solid"/>
          </a:ln>
          <a:sp3d prstMaterial="matte"/>
        </c:spPr>
      </c:pivotFmt>
      <c:pivotFmt>
        <c:idx val="7"/>
        <c:spPr>
          <a:solidFill>
            <a:schemeClr val="accent1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8"/>
        <c:spPr>
          <a:solidFill>
            <a:schemeClr val="accent2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9"/>
        <c:spPr>
          <a:solidFill>
            <a:schemeClr val="accent3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0"/>
        <c:spPr>
          <a:solidFill>
            <a:schemeClr val="accent4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1"/>
        <c:spPr>
          <a:solidFill>
            <a:schemeClr val="accent5">
              <a:lumMod val="60000"/>
            </a:schemeClr>
          </a:solidFill>
          <a:ln>
            <a:noFill/>
            <a:prstDash val="solid"/>
          </a:ln>
          <a:sp3d prstMaterial="matte"/>
        </c:spPr>
      </c:pivotFmt>
      <c:pivotFmt>
        <c:idx val="12"/>
        <c:spPr>
          <a:solidFill>
            <a:schemeClr val="accent6">
              <a:lumMod val="60000"/>
            </a:schemeClr>
          </a:solidFill>
          <a:ln>
            <a:noFill/>
            <a:prstDash val="solid"/>
          </a:ln>
          <a:sp3d prstMaterial="matte"/>
        </c:spPr>
      </c:pivotFmt>
    </c:pivotFmts>
    <c:view3D>
      <c:rotX val="15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'CRUSCOTTO RIASSUNTIVO'!$F$8</c:f>
              <c:strCache>
                <c:ptCount val="1"/>
                <c:pt idx="0">
                  <c:v>Total</c:v>
                </c:pt>
              </c:strCache>
            </c:strRef>
          </c:tx>
          <c:spPr>
            <a:ln>
              <a:prstDash val="solid"/>
            </a:ln>
          </c:spPr>
          <c:explosion val="10"/>
          <c:dPt>
            <c:idx val="0"/>
            <c:bubble3D val="0"/>
            <c:spPr>
              <a:solidFill>
                <a:schemeClr val="accent1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1-3A51-4902-A617-4EB9CEECAF2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3-3A51-4902-A617-4EB9CEECAF2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5-3A51-4902-A617-4EB9CEECAF2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7-3A51-4902-A617-4EB9CEECAF2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9-3A51-4902-A617-4EB9CEECAF2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B-3A51-4902-A617-4EB9CEECAF2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D-3A51-4902-A617-4EB9CEECAF2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0F-3A51-4902-A617-4EB9CEECAF22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1-3A51-4902-A617-4EB9CEECAF22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3-3A51-4902-A617-4EB9CEECAF22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5-3A51-4902-A617-4EB9CEECAF22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  <a:prstDash val="solid"/>
              </a:ln>
              <a:sp3d prstMaterial="matte"/>
            </c:spPr>
            <c:extLst>
              <c:ext xmlns:c16="http://schemas.microsoft.com/office/drawing/2014/chart" uri="{C3380CC4-5D6E-409C-BE32-E72D297353CC}">
                <c16:uniqueId val="{00000017-3A51-4902-A617-4EB9CEECAF2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/>
                </a:pPr>
                <a:endParaRPr lang="es-MX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'CRUSCOTTO RIASSUNTIVO'!$E$9:$E$21</c:f>
              <c:strCache>
                <c:ptCount val="12"/>
                <c:pt idx="0">
                  <c:v>Bambini</c:v>
                </c:pt>
                <c:pt idx="1">
                  <c:v>Divertimento</c:v>
                </c:pt>
                <c:pt idx="2">
                  <c:v>Cibo</c:v>
                </c:pt>
                <c:pt idx="3">
                  <c:v>Doni e beneficenza</c:v>
                </c:pt>
                <c:pt idx="4">
                  <c:v>Vivere</c:v>
                </c:pt>
                <c:pt idx="5">
                  <c:v>Assicurazione</c:v>
                </c:pt>
                <c:pt idx="6">
                  <c:v>Pronto</c:v>
                </c:pt>
                <c:pt idx="7">
                  <c:v>Igiene personale</c:v>
                </c:pt>
                <c:pt idx="8">
                  <c:v>Animali</c:v>
                </c:pt>
                <c:pt idx="9">
                  <c:v>Risparmi</c:v>
                </c:pt>
                <c:pt idx="10">
                  <c:v>Diretto</c:v>
                </c:pt>
                <c:pt idx="11">
                  <c:v>Trasporto</c:v>
                </c:pt>
              </c:strCache>
            </c:strRef>
          </c:cat>
          <c:val>
            <c:numRef>
              <c:f>'CRUSCOTTO RIASSUNTIVO'!$F$9:$F$21</c:f>
              <c:numCache>
                <c:formatCode>#,##0.00\ [$€-410]</c:formatCode>
                <c:ptCount val="12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3A51-4902-A617-4EB9CEECAF22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Categories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dei bilanci familiari mensili.xlsx]VISÃO GERAL DAS DEMONSTRAÇÕES F!PivotTable3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/>
          </a:solidFill>
          <a:ln>
            <a:noFill/>
            <a:prstDash val="solid"/>
          </a:ln>
        </c:spPr>
        <c:marker>
          <c:symbol val="none"/>
        </c:marker>
        <c:dLbl>
          <c:idx val="0"/>
          <c:spPr>
            <a:noFill/>
            <a:ln>
              <a:noFill/>
              <a:prstDash val="solid"/>
            </a:ln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6.5062094081340019E-2"/>
          <c:y val="3.7568306010928962E-2"/>
          <c:w val="0.92757890140859045"/>
          <c:h val="0.656394410739641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'VISÃO GERAL DAS DEMONSTRAÇÕES F'!$G$3</c:f>
              <c:strCache>
                <c:ptCount val="1"/>
                <c:pt idx="0">
                  <c:v>Soma dos custos esperados</c:v>
                </c:pt>
              </c:strCache>
            </c:strRef>
          </c:tx>
          <c:spPr>
            <a:solidFill>
              <a:schemeClr val="accent1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'VISÃO GERAL DAS DEMONSTRAÇÕES F'!$F$4:$F$17</c:f>
              <c:strCache>
                <c:ptCount val="13"/>
                <c:pt idx="0">
                  <c:v>Filhos</c:v>
                </c:pt>
                <c:pt idx="1">
                  <c:v>Entretenimento</c:v>
                </c:pt>
                <c:pt idx="2">
                  <c:v>Alimentação</c:v>
                </c:pt>
                <c:pt idx="3">
                  <c:v>Doações e caridade</c:v>
                </c:pt>
                <c:pt idx="4">
                  <c:v>Vida</c:v>
                </c:pt>
                <c:pt idx="5">
                  <c:v>Seguros</c:v>
                </c:pt>
                <c:pt idx="6">
                  <c:v>Brevemente</c:v>
                </c:pt>
                <c:pt idx="7">
                  <c:v>Higiene pessoal</c:v>
                </c:pt>
                <c:pt idx="8">
                  <c:v>Animais</c:v>
                </c:pt>
                <c:pt idx="9">
                  <c:v>Poupe dinheiro</c:v>
                </c:pt>
                <c:pt idx="10">
                  <c:v>Direto</c:v>
                </c:pt>
                <c:pt idx="11">
                  <c:v>Transportes</c:v>
                </c:pt>
                <c:pt idx="12">
                  <c:v>Total</c:v>
                </c:pt>
              </c:strCache>
            </c:strRef>
          </c:cat>
          <c:val>
            <c:numRef>
              <c:f>'VISÃO GERAL DAS DEMONSTRAÇÕES F'!$G$4:$G$17</c:f>
              <c:numCache>
                <c:formatCode>#,##0.00\ [$€-816]</c:formatCode>
                <c:ptCount val="13"/>
                <c:pt idx="0">
                  <c:v>160</c:v>
                </c:pt>
                <c:pt idx="1">
                  <c:v>400</c:v>
                </c:pt>
                <c:pt idx="2">
                  <c:v>1100</c:v>
                </c:pt>
                <c:pt idx="3">
                  <c:v>100</c:v>
                </c:pt>
                <c:pt idx="4">
                  <c:v>2830</c:v>
                </c:pt>
                <c:pt idx="5">
                  <c:v>900</c:v>
                </c:pt>
                <c:pt idx="6">
                  <c:v>800</c:v>
                </c:pt>
                <c:pt idx="7">
                  <c:v>350</c:v>
                </c:pt>
                <c:pt idx="8">
                  <c:v>170</c:v>
                </c:pt>
                <c:pt idx="9">
                  <c:v>200</c:v>
                </c:pt>
                <c:pt idx="10">
                  <c:v>300</c:v>
                </c:pt>
                <c:pt idx="11">
                  <c:v>1425</c:v>
                </c:pt>
                <c:pt idx="12">
                  <c:v>8735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85-4731-8AC9-419AC4F1DF7E}"/>
            </c:ext>
          </c:extLst>
        </c:ser>
        <c:ser>
          <c:idx val="1"/>
          <c:order val="1"/>
          <c:tx>
            <c:strRef>
              <c:f>'VISÃO GERAL DAS DEMONSTRAÇÕES F'!$H$3</c:f>
              <c:strCache>
                <c:ptCount val="1"/>
                <c:pt idx="0">
                  <c:v>Soma do custo real</c:v>
                </c:pt>
              </c:strCache>
            </c:strRef>
          </c:tx>
          <c:spPr>
            <a:solidFill>
              <a:schemeClr val="accent2"/>
            </a:solidFill>
            <a:ln>
              <a:noFill/>
              <a:prstDash val="solid"/>
            </a:ln>
          </c:spPr>
          <c:invertIfNegative val="0"/>
          <c:dLbls>
            <c:spPr>
              <a:noFill/>
              <a:ln>
                <a:noFill/>
                <a:prstDash val="solid"/>
              </a:ln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'VISÃO GERAL DAS DEMONSTRAÇÕES F'!$F$4:$F$17</c:f>
              <c:strCache>
                <c:ptCount val="13"/>
                <c:pt idx="0">
                  <c:v>Filhos</c:v>
                </c:pt>
                <c:pt idx="1">
                  <c:v>Entretenimento</c:v>
                </c:pt>
                <c:pt idx="2">
                  <c:v>Alimentação</c:v>
                </c:pt>
                <c:pt idx="3">
                  <c:v>Doações e caridade</c:v>
                </c:pt>
                <c:pt idx="4">
                  <c:v>Vida</c:v>
                </c:pt>
                <c:pt idx="5">
                  <c:v>Seguros</c:v>
                </c:pt>
                <c:pt idx="6">
                  <c:v>Brevemente</c:v>
                </c:pt>
                <c:pt idx="7">
                  <c:v>Higiene pessoal</c:v>
                </c:pt>
                <c:pt idx="8">
                  <c:v>Animais</c:v>
                </c:pt>
                <c:pt idx="9">
                  <c:v>Poupe dinheiro</c:v>
                </c:pt>
                <c:pt idx="10">
                  <c:v>Direto</c:v>
                </c:pt>
                <c:pt idx="11">
                  <c:v>Transportes</c:v>
                </c:pt>
                <c:pt idx="12">
                  <c:v>Total</c:v>
                </c:pt>
              </c:strCache>
            </c:strRef>
          </c:cat>
          <c:val>
            <c:numRef>
              <c:f>'VISÃO GERAL DAS DEMONSTRAÇÕES F'!$H$4:$H$17</c:f>
              <c:numCache>
                <c:formatCode>#,##0.00\ [$€-816]</c:formatCode>
                <c:ptCount val="13"/>
                <c:pt idx="0">
                  <c:v>140</c:v>
                </c:pt>
                <c:pt idx="1">
                  <c:v>358</c:v>
                </c:pt>
                <c:pt idx="2">
                  <c:v>1320</c:v>
                </c:pt>
                <c:pt idx="3">
                  <c:v>125</c:v>
                </c:pt>
                <c:pt idx="4">
                  <c:v>2702</c:v>
                </c:pt>
                <c:pt idx="5">
                  <c:v>900</c:v>
                </c:pt>
                <c:pt idx="6">
                  <c:v>700</c:v>
                </c:pt>
                <c:pt idx="7">
                  <c:v>410</c:v>
                </c:pt>
                <c:pt idx="8">
                  <c:v>100</c:v>
                </c:pt>
                <c:pt idx="9">
                  <c:v>200</c:v>
                </c:pt>
                <c:pt idx="10">
                  <c:v>300</c:v>
                </c:pt>
                <c:pt idx="11">
                  <c:v>1375</c:v>
                </c:pt>
                <c:pt idx="12">
                  <c:v>8630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E85-4731-8AC9-419AC4F1DF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727605551"/>
        <c:axId val="1727603151"/>
      </c:barChart>
      <c:catAx>
        <c:axId val="172760555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800" b="0" i="0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3151"/>
        <c:crosses val="autoZero"/>
        <c:auto val="1"/>
        <c:lblAlgn val="ctr"/>
        <c:lblOffset val="100"/>
        <c:noMultiLvlLbl val="0"/>
      </c:catAx>
      <c:valAx>
        <c:axId val="1727603151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1727605551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2418429265339942"/>
          <c:y val="0.91956478256203111"/>
          <c:w val="0.45359920747146693"/>
          <c:h val="5.7932558616046598E-2"/>
        </c:manualLayout>
      </c:layout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strike="noStrike" kern="1200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400" b="0" i="0" u="none" strike="noStrike" baseline="0">
                <a:effectLst/>
              </a:rPr>
              <a:t>TABELA DE DESPESAS MENSAIS</a:t>
            </a:r>
            <a:endParaRPr lang="en-US"/>
          </a:p>
        </c:rich>
      </c:tx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67000"/>
                    <a:satMod val="105000"/>
                    <a:lumMod val="110000"/>
                  </a:schemeClr>
                </a:gs>
                <a:gs pos="50000">
                  <a:schemeClr val="accent1">
                    <a:tint val="73000"/>
                    <a:satMod val="103000"/>
                    <a:lumMod val="105000"/>
                  </a:schemeClr>
                </a:gs>
                <a:gs pos="100000">
                  <a:schemeClr val="accent1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'EDIÇÕES MENSAIS'!$A$4:$A$62</c:f>
              <c:strCache>
                <c:ptCount val="59"/>
                <c:pt idx="0">
                  <c:v>Atividades Extracurriculares</c:v>
                </c:pt>
                <c:pt idx="1">
                  <c:v>Medicina</c:v>
                </c:pt>
                <c:pt idx="2">
                  <c:v>Materiais escolares</c:v>
                </c:pt>
                <c:pt idx="3">
                  <c:v>Percurso</c:v>
                </c:pt>
                <c:pt idx="4">
                  <c:v>Concertos</c:v>
                </c:pt>
                <c:pt idx="5">
                  <c:v>Teatro ao vivo</c:v>
                </c:pt>
                <c:pt idx="6">
                  <c:v>Cinema</c:v>
                </c:pt>
                <c:pt idx="7">
                  <c:v>Musik (CD, download, ecc.)</c:v>
                </c:pt>
                <c:pt idx="8">
                  <c:v>Eventos desportivos</c:v>
                </c:pt>
                <c:pt idx="9">
                  <c:v>Video/DVD (Kauf)</c:v>
                </c:pt>
                <c:pt idx="10">
                  <c:v>Vídeo/DVD (aluguer)</c:v>
                </c:pt>
                <c:pt idx="11">
                  <c:v>Comer fora</c:v>
                </c:pt>
                <c:pt idx="12">
                  <c:v>Alimentação</c:v>
                </c:pt>
                <c:pt idx="13">
                  <c:v>Caridade 1</c:v>
                </c:pt>
                <c:pt idx="14">
                  <c:v>Caridade 2</c:v>
                </c:pt>
                <c:pt idx="15">
                  <c:v>Caridade 3</c:v>
                </c:pt>
                <c:pt idx="16">
                  <c:v>Caridade 4</c:v>
                </c:pt>
                <c:pt idx="17">
                  <c:v>Cabo/Satélite</c:v>
                </c:pt>
                <c:pt idx="18">
                  <c:v>Elétrico</c:v>
                </c:pt>
                <c:pt idx="19">
                  <c:v>Gás</c:v>
                </c:pt>
                <c:pt idx="20">
                  <c:v>A limpar a casa</c:v>
                </c:pt>
                <c:pt idx="21">
                  <c:v>Manutenção</c:v>
                </c:pt>
                <c:pt idx="22">
                  <c:v>Hipoteca ou renda</c:v>
                </c:pt>
                <c:pt idx="23">
                  <c:v>Gás natural/petróleo</c:v>
                </c:pt>
                <c:pt idx="24">
                  <c:v>Online-/Internetdienst</c:v>
                </c:pt>
                <c:pt idx="25">
                  <c:v>Telefone (telemóvel)</c:v>
                </c:pt>
                <c:pt idx="26">
                  <c:v>Telefone (privado)</c:v>
                </c:pt>
                <c:pt idx="27">
                  <c:v>Âmbito de entrega</c:v>
                </c:pt>
                <c:pt idx="28">
                  <c:v>Eliminação e reciclagem de resíduos</c:v>
                </c:pt>
                <c:pt idx="29">
                  <c:v>Água e saneamento</c:v>
                </c:pt>
                <c:pt idx="30">
                  <c:v>Bem haja</c:v>
                </c:pt>
                <c:pt idx="31">
                  <c:v>Casa</c:v>
                </c:pt>
                <c:pt idx="32">
                  <c:v>Vida</c:v>
                </c:pt>
                <c:pt idx="33">
                  <c:v>Cartão de crédito 1</c:v>
                </c:pt>
                <c:pt idx="34">
                  <c:v>Cartão de crédito 2</c:v>
                </c:pt>
                <c:pt idx="35">
                  <c:v>Cartão de crédito 3</c:v>
                </c:pt>
                <c:pt idx="36">
                  <c:v>Equipa</c:v>
                </c:pt>
                <c:pt idx="37">
                  <c:v>Aluno</c:v>
                </c:pt>
                <c:pt idx="38">
                  <c:v>Casaco</c:v>
                </c:pt>
                <c:pt idx="39">
                  <c:v>Roupa seca</c:v>
                </c:pt>
                <c:pt idx="40">
                  <c:v>Cabelo/Unhas</c:v>
                </c:pt>
                <c:pt idx="41">
                  <c:v>Palestra</c:v>
                </c:pt>
                <c:pt idx="42">
                  <c:v>Medicina</c:v>
                </c:pt>
                <c:pt idx="43">
                  <c:v>Alimentação</c:v>
                </c:pt>
                <c:pt idx="44">
                  <c:v>Preparado</c:v>
                </c:pt>
                <c:pt idx="45">
                  <c:v>Medicina</c:v>
                </c:pt>
                <c:pt idx="46">
                  <c:v>Brinquedos</c:v>
                </c:pt>
                <c:pt idx="47">
                  <c:v>Conta de Investimento</c:v>
                </c:pt>
                <c:pt idx="48">
                  <c:v>Conta poupança para a reforma</c:v>
                </c:pt>
                <c:pt idx="49">
                  <c:v>Federal</c:v>
                </c:pt>
                <c:pt idx="50">
                  <c:v>Local</c:v>
                </c:pt>
                <c:pt idx="51">
                  <c:v>Condição</c:v>
                </c:pt>
                <c:pt idx="52">
                  <c:v>Autocarro/Táxi</c:v>
                </c:pt>
                <c:pt idx="53">
                  <c:v>Combustível</c:v>
                </c:pt>
                <c:pt idx="54">
                  <c:v>Seguros</c:v>
                </c:pt>
                <c:pt idx="55">
                  <c:v>Admissão</c:v>
                </c:pt>
                <c:pt idx="56">
                  <c:v>Manutenção</c:v>
                </c:pt>
                <c:pt idx="57">
                  <c:v>Taxas de estacionamento</c:v>
                </c:pt>
                <c:pt idx="58">
                  <c:v>Pagamento do veículo</c:v>
                </c:pt>
              </c:strCache>
            </c:strRef>
          </c:cat>
          <c:val>
            <c:numRef>
              <c:f>'EDIÇÕES MENSAIS'!$C$4:$C$62</c:f>
              <c:numCache>
                <c:formatCode>#,##0.00\ [$€-816];[Red]#,##0.00\ [$€-816]</c:formatCode>
                <c:ptCount val="59"/>
                <c:pt idx="0">
                  <c:v>60</c:v>
                </c:pt>
                <c:pt idx="3">
                  <c:v>100</c:v>
                </c:pt>
                <c:pt idx="4">
                  <c:v>50</c:v>
                </c:pt>
                <c:pt idx="5">
                  <c:v>200</c:v>
                </c:pt>
                <c:pt idx="6">
                  <c:v>50</c:v>
                </c:pt>
                <c:pt idx="7">
                  <c:v>50</c:v>
                </c:pt>
                <c:pt idx="8">
                  <c:v>0</c:v>
                </c:pt>
                <c:pt idx="9">
                  <c:v>20</c:v>
                </c:pt>
                <c:pt idx="10">
                  <c:v>30</c:v>
                </c:pt>
                <c:pt idx="11">
                  <c:v>1000</c:v>
                </c:pt>
                <c:pt idx="12">
                  <c:v>100</c:v>
                </c:pt>
                <c:pt idx="13">
                  <c:v>75</c:v>
                </c:pt>
                <c:pt idx="14">
                  <c:v>25</c:v>
                </c:pt>
                <c:pt idx="17">
                  <c:v>100</c:v>
                </c:pt>
                <c:pt idx="18">
                  <c:v>45</c:v>
                </c:pt>
                <c:pt idx="19">
                  <c:v>300</c:v>
                </c:pt>
                <c:pt idx="20">
                  <c:v>200</c:v>
                </c:pt>
                <c:pt idx="21">
                  <c:v>200</c:v>
                </c:pt>
                <c:pt idx="22">
                  <c:v>1700</c:v>
                </c:pt>
                <c:pt idx="24">
                  <c:v>100</c:v>
                </c:pt>
                <c:pt idx="25">
                  <c:v>60</c:v>
                </c:pt>
                <c:pt idx="26">
                  <c:v>35</c:v>
                </c:pt>
                <c:pt idx="27">
                  <c:v>40</c:v>
                </c:pt>
                <c:pt idx="28">
                  <c:v>25</c:v>
                </c:pt>
                <c:pt idx="29">
                  <c:v>25</c:v>
                </c:pt>
                <c:pt idx="30">
                  <c:v>400</c:v>
                </c:pt>
                <c:pt idx="31">
                  <c:v>400</c:v>
                </c:pt>
                <c:pt idx="32">
                  <c:v>100</c:v>
                </c:pt>
                <c:pt idx="33">
                  <c:v>200</c:v>
                </c:pt>
                <c:pt idx="34">
                  <c:v>250</c:v>
                </c:pt>
                <c:pt idx="35">
                  <c:v>350</c:v>
                </c:pt>
                <c:pt idx="38">
                  <c:v>150</c:v>
                </c:pt>
                <c:pt idx="39">
                  <c:v>100</c:v>
                </c:pt>
                <c:pt idx="40">
                  <c:v>100</c:v>
                </c:pt>
                <c:pt idx="43">
                  <c:v>150</c:v>
                </c:pt>
                <c:pt idx="44">
                  <c:v>20</c:v>
                </c:pt>
                <c:pt idx="47">
                  <c:v>200</c:v>
                </c:pt>
                <c:pt idx="49">
                  <c:v>300</c:v>
                </c:pt>
                <c:pt idx="52">
                  <c:v>100</c:v>
                </c:pt>
                <c:pt idx="53">
                  <c:v>450</c:v>
                </c:pt>
                <c:pt idx="54">
                  <c:v>300</c:v>
                </c:pt>
                <c:pt idx="55">
                  <c:v>25</c:v>
                </c:pt>
                <c:pt idx="56">
                  <c:v>100</c:v>
                </c:pt>
                <c:pt idx="58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CF-4958-AE6B-722942F0E72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67000"/>
                    <a:satMod val="105000"/>
                    <a:lumMod val="110000"/>
                  </a:schemeClr>
                </a:gs>
                <a:gs pos="50000">
                  <a:schemeClr val="accent2">
                    <a:tint val="73000"/>
                    <a:satMod val="103000"/>
                    <a:lumMod val="105000"/>
                  </a:schemeClr>
                </a:gs>
                <a:gs pos="100000">
                  <a:schemeClr val="accent2">
                    <a:tint val="81000"/>
                    <a:satMod val="109000"/>
                    <a:lumMod val="105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prstDash val="solid"/>
              <a:round/>
            </a:ln>
          </c:spPr>
          <c:invertIfNegative val="0"/>
          <c:cat>
            <c:strRef>
              <c:f>'EDIÇÕES MENSAIS'!$A$4:$A$62</c:f>
              <c:strCache>
                <c:ptCount val="59"/>
                <c:pt idx="0">
                  <c:v>Atividades Extracurriculares</c:v>
                </c:pt>
                <c:pt idx="1">
                  <c:v>Medicina</c:v>
                </c:pt>
                <c:pt idx="2">
                  <c:v>Materiais escolares</c:v>
                </c:pt>
                <c:pt idx="3">
                  <c:v>Percurso</c:v>
                </c:pt>
                <c:pt idx="4">
                  <c:v>Concertos</c:v>
                </c:pt>
                <c:pt idx="5">
                  <c:v>Teatro ao vivo</c:v>
                </c:pt>
                <c:pt idx="6">
                  <c:v>Cinema</c:v>
                </c:pt>
                <c:pt idx="7">
                  <c:v>Musik (CD, download, ecc.)</c:v>
                </c:pt>
                <c:pt idx="8">
                  <c:v>Eventos desportivos</c:v>
                </c:pt>
                <c:pt idx="9">
                  <c:v>Video/DVD (Kauf)</c:v>
                </c:pt>
                <c:pt idx="10">
                  <c:v>Vídeo/DVD (aluguer)</c:v>
                </c:pt>
                <c:pt idx="11">
                  <c:v>Comer fora</c:v>
                </c:pt>
                <c:pt idx="12">
                  <c:v>Alimentação</c:v>
                </c:pt>
                <c:pt idx="13">
                  <c:v>Caridade 1</c:v>
                </c:pt>
                <c:pt idx="14">
                  <c:v>Caridade 2</c:v>
                </c:pt>
                <c:pt idx="15">
                  <c:v>Caridade 3</c:v>
                </c:pt>
                <c:pt idx="16">
                  <c:v>Caridade 4</c:v>
                </c:pt>
                <c:pt idx="17">
                  <c:v>Cabo/Satélite</c:v>
                </c:pt>
                <c:pt idx="18">
                  <c:v>Elétrico</c:v>
                </c:pt>
                <c:pt idx="19">
                  <c:v>Gás</c:v>
                </c:pt>
                <c:pt idx="20">
                  <c:v>A limpar a casa</c:v>
                </c:pt>
                <c:pt idx="21">
                  <c:v>Manutenção</c:v>
                </c:pt>
                <c:pt idx="22">
                  <c:v>Hipoteca ou renda</c:v>
                </c:pt>
                <c:pt idx="23">
                  <c:v>Gás natural/petróleo</c:v>
                </c:pt>
                <c:pt idx="24">
                  <c:v>Online-/Internetdienst</c:v>
                </c:pt>
                <c:pt idx="25">
                  <c:v>Telefone (telemóvel)</c:v>
                </c:pt>
                <c:pt idx="26">
                  <c:v>Telefone (privado)</c:v>
                </c:pt>
                <c:pt idx="27">
                  <c:v>Âmbito de entrega</c:v>
                </c:pt>
                <c:pt idx="28">
                  <c:v>Eliminação e reciclagem de resíduos</c:v>
                </c:pt>
                <c:pt idx="29">
                  <c:v>Água e saneamento</c:v>
                </c:pt>
                <c:pt idx="30">
                  <c:v>Bem haja</c:v>
                </c:pt>
                <c:pt idx="31">
                  <c:v>Casa</c:v>
                </c:pt>
                <c:pt idx="32">
                  <c:v>Vida</c:v>
                </c:pt>
                <c:pt idx="33">
                  <c:v>Cartão de crédito 1</c:v>
                </c:pt>
                <c:pt idx="34">
                  <c:v>Cartão de crédito 2</c:v>
                </c:pt>
                <c:pt idx="35">
                  <c:v>Cartão de crédito 3</c:v>
                </c:pt>
                <c:pt idx="36">
                  <c:v>Equipa</c:v>
                </c:pt>
                <c:pt idx="37">
                  <c:v>Aluno</c:v>
                </c:pt>
                <c:pt idx="38">
                  <c:v>Casaco</c:v>
                </c:pt>
                <c:pt idx="39">
                  <c:v>Roupa seca</c:v>
                </c:pt>
                <c:pt idx="40">
                  <c:v>Cabelo/Unhas</c:v>
                </c:pt>
                <c:pt idx="41">
                  <c:v>Palestra</c:v>
                </c:pt>
                <c:pt idx="42">
                  <c:v>Medicina</c:v>
                </c:pt>
                <c:pt idx="43">
                  <c:v>Alimentação</c:v>
                </c:pt>
                <c:pt idx="44">
                  <c:v>Preparado</c:v>
                </c:pt>
                <c:pt idx="45">
                  <c:v>Medicina</c:v>
                </c:pt>
                <c:pt idx="46">
                  <c:v>Brinquedos</c:v>
                </c:pt>
                <c:pt idx="47">
                  <c:v>Conta de Investimento</c:v>
                </c:pt>
                <c:pt idx="48">
                  <c:v>Conta poupança para a reforma</c:v>
                </c:pt>
                <c:pt idx="49">
                  <c:v>Federal</c:v>
                </c:pt>
                <c:pt idx="50">
                  <c:v>Local</c:v>
                </c:pt>
                <c:pt idx="51">
                  <c:v>Condição</c:v>
                </c:pt>
                <c:pt idx="52">
                  <c:v>Autocarro/Táxi</c:v>
                </c:pt>
                <c:pt idx="53">
                  <c:v>Combustível</c:v>
                </c:pt>
                <c:pt idx="54">
                  <c:v>Seguros</c:v>
                </c:pt>
                <c:pt idx="55">
                  <c:v>Admissão</c:v>
                </c:pt>
                <c:pt idx="56">
                  <c:v>Manutenção</c:v>
                </c:pt>
                <c:pt idx="57">
                  <c:v>Taxas de estacionamento</c:v>
                </c:pt>
                <c:pt idx="58">
                  <c:v>Pagamento do veículo</c:v>
                </c:pt>
              </c:strCache>
            </c:strRef>
          </c:cat>
          <c:val>
            <c:numRef>
              <c:f>'EDIÇÕES MENSAIS'!$E$4:$E$62</c:f>
              <c:numCache>
                <c:formatCode>#,##0.00\ [$€-816];[Red]#,##0.00\ [$€-816]</c:formatCode>
                <c:ptCount val="59"/>
                <c:pt idx="0">
                  <c:v>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</c:v>
                </c:pt>
                <c:pt idx="5">
                  <c:v>50</c:v>
                </c:pt>
                <c:pt idx="6">
                  <c:v>22</c:v>
                </c:pt>
                <c:pt idx="7">
                  <c:v>20</c:v>
                </c:pt>
                <c:pt idx="8">
                  <c:v>-40</c:v>
                </c:pt>
                <c:pt idx="9">
                  <c:v>-30</c:v>
                </c:pt>
                <c:pt idx="10">
                  <c:v>10</c:v>
                </c:pt>
                <c:pt idx="11">
                  <c:v>-200</c:v>
                </c:pt>
                <c:pt idx="12">
                  <c:v>-20</c:v>
                </c:pt>
                <c:pt idx="13">
                  <c:v>-25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-5</c:v>
                </c:pt>
                <c:pt idx="19">
                  <c:v>-100</c:v>
                </c:pt>
                <c:pt idx="20">
                  <c:v>200</c:v>
                </c:pt>
                <c:pt idx="21">
                  <c:v>50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-4</c:v>
                </c:pt>
                <c:pt idx="27">
                  <c:v>-15</c:v>
                </c:pt>
                <c:pt idx="28">
                  <c:v>3</c:v>
                </c:pt>
                <c:pt idx="29">
                  <c:v>-1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100</c:v>
                </c:pt>
                <c:pt idx="36">
                  <c:v>0</c:v>
                </c:pt>
                <c:pt idx="37">
                  <c:v>0</c:v>
                </c:pt>
                <c:pt idx="38">
                  <c:v>10</c:v>
                </c:pt>
                <c:pt idx="39">
                  <c:v>-30</c:v>
                </c:pt>
                <c:pt idx="40">
                  <c:v>-40</c:v>
                </c:pt>
                <c:pt idx="41">
                  <c:v>0</c:v>
                </c:pt>
                <c:pt idx="42">
                  <c:v>0</c:v>
                </c:pt>
                <c:pt idx="43">
                  <c:v>75</c:v>
                </c:pt>
                <c:pt idx="44">
                  <c:v>-5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-50</c:v>
                </c:pt>
                <c:pt idx="53">
                  <c:v>50</c:v>
                </c:pt>
                <c:pt idx="54">
                  <c:v>0</c:v>
                </c:pt>
                <c:pt idx="55">
                  <c:v>0</c:v>
                </c:pt>
                <c:pt idx="56">
                  <c:v>50</c:v>
                </c:pt>
                <c:pt idx="57">
                  <c:v>0</c:v>
                </c:pt>
                <c:pt idx="5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CF-4958-AE6B-722942F0E7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727606511"/>
        <c:axId val="1727595471"/>
      </c:barChart>
      <c:catAx>
        <c:axId val="1727606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595471"/>
        <c:crosses val="autoZero"/>
        <c:auto val="1"/>
        <c:lblAlgn val="ctr"/>
        <c:lblOffset val="100"/>
        <c:noMultiLvlLbl val="0"/>
      </c:catAx>
      <c:valAx>
        <c:axId val="1727595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numFmt formatCode="#,##0.00\ [$€-816];[Red]#,##0.00\ [$€-816]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7606511"/>
        <c:crosses val="autoZero"/>
        <c:crossBetween val="between"/>
      </c:valAx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106680</xdr:rowOff>
    </xdr:from>
    <xdr:to>
      <xdr:col>2</xdr:col>
      <xdr:colOff>1283970</xdr:colOff>
      <xdr:row>20</xdr:row>
      <xdr:rowOff>83820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167640</xdr:colOff>
      <xdr:row>5</xdr:row>
      <xdr:rowOff>190500</xdr:rowOff>
    </xdr:from>
    <xdr:to>
      <xdr:col>8</xdr:col>
      <xdr:colOff>403860</xdr:colOff>
      <xdr:row>25</xdr:row>
      <xdr:rowOff>7620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258657</xdr:colOff>
      <xdr:row>0</xdr:row>
      <xdr:rowOff>322580</xdr:rowOff>
    </xdr:from>
    <xdr:to>
      <xdr:col>11</xdr:col>
      <xdr:colOff>140547</xdr:colOff>
      <xdr:row>21</xdr:row>
      <xdr:rowOff>139700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162983</xdr:colOff>
      <xdr:row>1</xdr:row>
      <xdr:rowOff>92286</xdr:rowOff>
    </xdr:from>
    <xdr:to>
      <xdr:col>18</xdr:col>
      <xdr:colOff>16933</xdr:colOff>
      <xdr:row>19</xdr:row>
      <xdr:rowOff>1693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23325231481" createdVersion="8" refreshedVersion="8" minRefreshableVersion="3" recordCount="60" xr:uid="{00000000-000A-0000-FFFF-FFFF14000000}">
  <cacheSource type="worksheet">
    <worksheetSource name="Table3"/>
  </cacheSource>
  <cacheFields count="5">
    <cacheField name="Description " numFmtId="0">
      <sharedItems count="57">
        <s v="Extracurricular Activities"/>
        <s v="Medical"/>
        <s v="School Supplies"/>
        <s v="School Tuition"/>
        <s v="Concerts"/>
        <s v="Live Theater"/>
        <s v="Movies"/>
        <s v="Music (CDs, Downloads, etc.)"/>
        <s v="Sporting Events"/>
        <s v="Video/Dvd (Purchase)"/>
        <s v="Video/Dvd (Rental)"/>
        <s v="Dining Out"/>
        <s v="Groceries"/>
        <s v="Charity 1"/>
        <s v="Charity 2"/>
        <s v="Gift 1"/>
        <s v="Gift 2"/>
        <s v="Cable/Satellite"/>
        <s v="Electric"/>
        <s v="Gas"/>
        <s v="House Cleaning Service"/>
        <s v="Maintenance"/>
        <s v="Mortgage Or Rent"/>
        <s v="Natural Gas/Oil"/>
        <s v="Online/Internet Service"/>
        <s v="Phone (Cellular)"/>
        <s v="Phone (Home)"/>
        <s v="Supplies"/>
        <s v="Waste Removal and Recycle"/>
        <s v="Water and Sewer"/>
        <s v="Health"/>
        <s v="Home"/>
        <s v="Life"/>
        <s v="Credit Card 1"/>
        <s v="Credit Card 2"/>
        <s v="Credit Card 3"/>
        <s v="Personal"/>
        <s v="Student"/>
        <s v="Clothing"/>
        <s v="Dry Cleaning"/>
        <s v="Hair/Nails"/>
        <s v="Health Club"/>
        <s v="Food"/>
        <s v="Grooming"/>
        <s v="Toys"/>
        <s v="Investment Account"/>
        <s v="Retirement Account"/>
        <s v="Federal"/>
        <s v="Local"/>
        <s v="State"/>
        <s v="Bus/Taxi Fare"/>
        <s v="Fuel"/>
        <s v="Insurance"/>
        <s v="Licensing "/>
        <s v="Parking Fees"/>
        <s v="Vehicle Payment"/>
        <s v="Total"/>
      </sharedItems>
    </cacheField>
    <cacheField name="Category" numFmtId="0">
      <sharedItems containsBlank="1" count="13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m/>
      </sharedItems>
    </cacheField>
    <cacheField name="Projected Cost" numFmtId="0">
      <sharedItems containsString="0" containsBlank="1" containsNumber="1" containsInteger="1" minValue="0" maxValue="8735" count="22">
        <n v="60"/>
        <m/>
        <n v="100"/>
        <n v="50"/>
        <n v="200"/>
        <n v="0"/>
        <n v="20"/>
        <n v="30"/>
        <n v="1000"/>
        <n v="75"/>
        <n v="25"/>
        <n v="45"/>
        <n v="300"/>
        <n v="1700"/>
        <n v="35"/>
        <n v="40"/>
        <n v="400"/>
        <n v="250"/>
        <n v="350"/>
        <n v="150"/>
        <n v="450"/>
        <n v="8735"/>
      </sharedItems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hor" refreshedDate="45880.408854745372" createdVersion="8" refreshedVersion="8" minRefreshableVersion="3" recordCount="60" xr:uid="{00000000-000A-0000-FFFF-FFFF0C000000}">
  <cacheSource type="worksheet">
    <worksheetSource name="Table35"/>
  </cacheSource>
  <cacheFields count="4">
    <cacheField name="Category" numFmtId="0">
      <sharedItems containsBlank="1" count="14">
        <s v="Children"/>
        <s v="Entertainment"/>
        <s v="Food"/>
        <s v="Gifts and Charity"/>
        <s v="Housing"/>
        <s v="Insurance"/>
        <s v="Loans"/>
        <s v="Personal Care"/>
        <s v="Pets"/>
        <s v="Savings"/>
        <s v="Taxes"/>
        <s v="Transportation"/>
        <s v="Total"/>
        <m u="1"/>
      </sharedItems>
    </cacheField>
    <cacheField name="Projected Cost" numFmtId="0">
      <sharedItems containsString="0" containsBlank="1" containsNumber="1" containsInteger="1" minValue="0" maxValue="8735"/>
    </cacheField>
    <cacheField name="Actual Cost " numFmtId="0">
      <sharedItems containsString="0" containsBlank="1" containsNumber="1" containsInteger="1" minValue="20" maxValue="8630"/>
    </cacheField>
    <cacheField name="Variance" numFmtId="0">
      <sharedItems containsSemiMixedTypes="0" containsString="0" containsNumber="1" containsInteger="1" minValue="-200" maxValue="2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0">
  <r>
    <x v="0"/>
    <x v="0"/>
    <x v="0"/>
    <n v="40"/>
    <n v="20"/>
  </r>
  <r>
    <x v="1"/>
    <x v="0"/>
    <x v="1"/>
    <m/>
    <n v="0"/>
  </r>
  <r>
    <x v="2"/>
    <x v="0"/>
    <x v="1"/>
    <m/>
    <n v="0"/>
  </r>
  <r>
    <x v="3"/>
    <x v="0"/>
    <x v="2"/>
    <n v="100"/>
    <n v="0"/>
  </r>
  <r>
    <x v="4"/>
    <x v="1"/>
    <x v="3"/>
    <n v="40"/>
    <n v="10"/>
  </r>
  <r>
    <x v="5"/>
    <x v="1"/>
    <x v="4"/>
    <n v="150"/>
    <n v="50"/>
  </r>
  <r>
    <x v="6"/>
    <x v="1"/>
    <x v="3"/>
    <n v="28"/>
    <n v="22"/>
  </r>
  <r>
    <x v="7"/>
    <x v="1"/>
    <x v="3"/>
    <n v="30"/>
    <n v="20"/>
  </r>
  <r>
    <x v="8"/>
    <x v="1"/>
    <x v="5"/>
    <n v="40"/>
    <n v="-40"/>
  </r>
  <r>
    <x v="9"/>
    <x v="1"/>
    <x v="6"/>
    <n v="50"/>
    <n v="-30"/>
  </r>
  <r>
    <x v="10"/>
    <x v="1"/>
    <x v="7"/>
    <n v="20"/>
    <n v="10"/>
  </r>
  <r>
    <x v="11"/>
    <x v="2"/>
    <x v="8"/>
    <n v="1200"/>
    <n v="-200"/>
  </r>
  <r>
    <x v="12"/>
    <x v="2"/>
    <x v="2"/>
    <n v="120"/>
    <n v="-20"/>
  </r>
  <r>
    <x v="13"/>
    <x v="3"/>
    <x v="9"/>
    <n v="100"/>
    <n v="-25"/>
  </r>
  <r>
    <x v="14"/>
    <x v="3"/>
    <x v="10"/>
    <n v="25"/>
    <n v="0"/>
  </r>
  <r>
    <x v="15"/>
    <x v="3"/>
    <x v="1"/>
    <m/>
    <n v="0"/>
  </r>
  <r>
    <x v="16"/>
    <x v="3"/>
    <x v="1"/>
    <m/>
    <n v="0"/>
  </r>
  <r>
    <x v="17"/>
    <x v="4"/>
    <x v="2"/>
    <n v="100"/>
    <n v="0"/>
  </r>
  <r>
    <x v="18"/>
    <x v="4"/>
    <x v="11"/>
    <n v="50"/>
    <n v="-5"/>
  </r>
  <r>
    <x v="19"/>
    <x v="4"/>
    <x v="12"/>
    <n v="400"/>
    <n v="-100"/>
  </r>
  <r>
    <x v="20"/>
    <x v="4"/>
    <x v="4"/>
    <m/>
    <n v="200"/>
  </r>
  <r>
    <x v="21"/>
    <x v="4"/>
    <x v="4"/>
    <n v="150"/>
    <n v="50"/>
  </r>
  <r>
    <x v="22"/>
    <x v="4"/>
    <x v="13"/>
    <n v="1700"/>
    <n v="0"/>
  </r>
  <r>
    <x v="23"/>
    <x v="4"/>
    <x v="1"/>
    <m/>
    <n v="0"/>
  </r>
  <r>
    <x v="24"/>
    <x v="4"/>
    <x v="2"/>
    <n v="100"/>
    <n v="0"/>
  </r>
  <r>
    <x v="25"/>
    <x v="4"/>
    <x v="0"/>
    <n v="60"/>
    <n v="0"/>
  </r>
  <r>
    <x v="26"/>
    <x v="4"/>
    <x v="14"/>
    <n v="39"/>
    <n v="-4"/>
  </r>
  <r>
    <x v="27"/>
    <x v="4"/>
    <x v="15"/>
    <n v="55"/>
    <n v="-15"/>
  </r>
  <r>
    <x v="28"/>
    <x v="4"/>
    <x v="10"/>
    <n v="22"/>
    <n v="3"/>
  </r>
  <r>
    <x v="29"/>
    <x v="4"/>
    <x v="10"/>
    <n v="26"/>
    <n v="-1"/>
  </r>
  <r>
    <x v="30"/>
    <x v="5"/>
    <x v="16"/>
    <n v="400"/>
    <n v="0"/>
  </r>
  <r>
    <x v="31"/>
    <x v="5"/>
    <x v="16"/>
    <n v="400"/>
    <n v="0"/>
  </r>
  <r>
    <x v="32"/>
    <x v="5"/>
    <x v="2"/>
    <n v="100"/>
    <n v="0"/>
  </r>
  <r>
    <x v="33"/>
    <x v="6"/>
    <x v="4"/>
    <n v="200"/>
    <n v="0"/>
  </r>
  <r>
    <x v="34"/>
    <x v="6"/>
    <x v="17"/>
    <n v="250"/>
    <n v="0"/>
  </r>
  <r>
    <x v="35"/>
    <x v="6"/>
    <x v="18"/>
    <n v="250"/>
    <n v="100"/>
  </r>
  <r>
    <x v="36"/>
    <x v="6"/>
    <x v="1"/>
    <m/>
    <n v="0"/>
  </r>
  <r>
    <x v="37"/>
    <x v="6"/>
    <x v="1"/>
    <m/>
    <n v="0"/>
  </r>
  <r>
    <x v="38"/>
    <x v="7"/>
    <x v="19"/>
    <n v="140"/>
    <n v="10"/>
  </r>
  <r>
    <x v="39"/>
    <x v="7"/>
    <x v="2"/>
    <n v="130"/>
    <n v="-30"/>
  </r>
  <r>
    <x v="40"/>
    <x v="7"/>
    <x v="2"/>
    <n v="140"/>
    <n v="-40"/>
  </r>
  <r>
    <x v="41"/>
    <x v="7"/>
    <x v="1"/>
    <m/>
    <n v="0"/>
  </r>
  <r>
    <x v="1"/>
    <x v="7"/>
    <x v="1"/>
    <m/>
    <n v="0"/>
  </r>
  <r>
    <x v="42"/>
    <x v="8"/>
    <x v="19"/>
    <n v="75"/>
    <n v="75"/>
  </r>
  <r>
    <x v="43"/>
    <x v="8"/>
    <x v="6"/>
    <n v="25"/>
    <n v="-5"/>
  </r>
  <r>
    <x v="1"/>
    <x v="8"/>
    <x v="1"/>
    <m/>
    <n v="0"/>
  </r>
  <r>
    <x v="44"/>
    <x v="8"/>
    <x v="1"/>
    <m/>
    <n v="0"/>
  </r>
  <r>
    <x v="45"/>
    <x v="9"/>
    <x v="4"/>
    <n v="200"/>
    <n v="0"/>
  </r>
  <r>
    <x v="46"/>
    <x v="9"/>
    <x v="1"/>
    <m/>
    <n v="0"/>
  </r>
  <r>
    <x v="47"/>
    <x v="10"/>
    <x v="12"/>
    <n v="300"/>
    <n v="0"/>
  </r>
  <r>
    <x v="48"/>
    <x v="10"/>
    <x v="1"/>
    <m/>
    <n v="0"/>
  </r>
  <r>
    <x v="49"/>
    <x v="10"/>
    <x v="1"/>
    <m/>
    <n v="0"/>
  </r>
  <r>
    <x v="50"/>
    <x v="11"/>
    <x v="2"/>
    <n v="150"/>
    <n v="-50"/>
  </r>
  <r>
    <x v="51"/>
    <x v="11"/>
    <x v="20"/>
    <n v="400"/>
    <n v="50"/>
  </r>
  <r>
    <x v="52"/>
    <x v="11"/>
    <x v="12"/>
    <n v="300"/>
    <n v="0"/>
  </r>
  <r>
    <x v="53"/>
    <x v="11"/>
    <x v="10"/>
    <n v="25"/>
    <n v="0"/>
  </r>
  <r>
    <x v="21"/>
    <x v="11"/>
    <x v="2"/>
    <n v="50"/>
    <n v="50"/>
  </r>
  <r>
    <x v="54"/>
    <x v="11"/>
    <x v="1"/>
    <m/>
    <n v="0"/>
  </r>
  <r>
    <x v="55"/>
    <x v="11"/>
    <x v="20"/>
    <n v="450"/>
    <n v="0"/>
  </r>
  <r>
    <x v="56"/>
    <x v="12"/>
    <x v="21"/>
    <n v="8630"/>
    <n v="105"/>
  </r>
</pivotCacheRecords>
</file>

<file path=xl/pivotCache/pivotCacheRecords2.xml><?xml version="1.0" encoding="utf-8"?>
<pivotCacheRecords xmlns="http://schemas.openxmlformats.org/spreadsheetml/2006/main" count="60">
  <r>
    <s v="Extracurricular Activities"/>
    <x v="0"/>
    <n v="60"/>
    <n v="40"/>
    <n v="20"/>
  </r>
  <r>
    <s v="Medical"/>
    <x v="0"/>
    <m/>
    <m/>
    <n v="0"/>
  </r>
  <r>
    <s v="School Supplies"/>
    <x v="0"/>
    <m/>
    <m/>
    <n v="0"/>
  </r>
  <r>
    <s v="School Tuition"/>
    <x v="0"/>
    <n v="100"/>
    <n v="100"/>
    <n v="0"/>
  </r>
  <r>
    <s v="Concerts"/>
    <x v="1"/>
    <n v="50"/>
    <n v="40"/>
    <n v="10"/>
  </r>
  <r>
    <s v="Live Theater"/>
    <x v="1"/>
    <n v="200"/>
    <n v="150"/>
    <n v="50"/>
  </r>
  <r>
    <s v="Movies"/>
    <x v="1"/>
    <n v="50"/>
    <n v="28"/>
    <n v="22"/>
  </r>
  <r>
    <s v="Music (CDs, Downloads, etc.)"/>
    <x v="1"/>
    <n v="50"/>
    <n v="30"/>
    <n v="20"/>
  </r>
  <r>
    <s v="Sporting Events"/>
    <x v="1"/>
    <n v="0"/>
    <n v="40"/>
    <n v="-40"/>
  </r>
  <r>
    <s v="Video/Dvd (Purchase)"/>
    <x v="1"/>
    <n v="20"/>
    <n v="50"/>
    <n v="-30"/>
  </r>
  <r>
    <s v="Video/Dvd (Rental)"/>
    <x v="1"/>
    <n v="30"/>
    <n v="20"/>
    <n v="10"/>
  </r>
  <r>
    <s v="Dining Out"/>
    <x v="2"/>
    <n v="1000"/>
    <n v="1200"/>
    <n v="-200"/>
  </r>
  <r>
    <s v="Groceries"/>
    <x v="2"/>
    <n v="100"/>
    <n v="120"/>
    <n v="-20"/>
  </r>
  <r>
    <s v="Charity 1"/>
    <x v="3"/>
    <n v="75"/>
    <n v="100"/>
    <n v="-25"/>
  </r>
  <r>
    <s v="Charity 2"/>
    <x v="3"/>
    <n v="25"/>
    <n v="25"/>
    <n v="0"/>
  </r>
  <r>
    <s v="Gift 1"/>
    <x v="3"/>
    <m/>
    <m/>
    <n v="0"/>
  </r>
  <r>
    <s v="Gift 2"/>
    <x v="3"/>
    <m/>
    <m/>
    <n v="0"/>
  </r>
  <r>
    <s v="Cable/Satellite"/>
    <x v="4"/>
    <n v="100"/>
    <n v="100"/>
    <n v="0"/>
  </r>
  <r>
    <s v="Electric"/>
    <x v="4"/>
    <n v="45"/>
    <n v="50"/>
    <n v="-5"/>
  </r>
  <r>
    <s v="Gas"/>
    <x v="4"/>
    <n v="300"/>
    <n v="400"/>
    <n v="-100"/>
  </r>
  <r>
    <s v="House Cleaning Service"/>
    <x v="4"/>
    <n v="200"/>
    <m/>
    <n v="200"/>
  </r>
  <r>
    <s v="Maintenance"/>
    <x v="4"/>
    <n v="200"/>
    <n v="150"/>
    <n v="50"/>
  </r>
  <r>
    <s v="Mortgage Or Rent"/>
    <x v="4"/>
    <n v="1700"/>
    <n v="1700"/>
    <n v="0"/>
  </r>
  <r>
    <s v="Natural Gas/Oil"/>
    <x v="4"/>
    <m/>
    <m/>
    <n v="0"/>
  </r>
  <r>
    <s v="Online/Internet Service"/>
    <x v="4"/>
    <n v="100"/>
    <n v="100"/>
    <n v="0"/>
  </r>
  <r>
    <s v="Phone (Cellular)"/>
    <x v="4"/>
    <n v="60"/>
    <n v="60"/>
    <n v="0"/>
  </r>
  <r>
    <s v="Phone (Home)"/>
    <x v="4"/>
    <n v="35"/>
    <n v="39"/>
    <n v="-4"/>
  </r>
  <r>
    <s v="Supplies"/>
    <x v="4"/>
    <n v="40"/>
    <n v="55"/>
    <n v="-15"/>
  </r>
  <r>
    <s v="Waste Removal and Recycle"/>
    <x v="4"/>
    <n v="25"/>
    <n v="22"/>
    <n v="3"/>
  </r>
  <r>
    <s v="Water and Sewer"/>
    <x v="4"/>
    <n v="25"/>
    <n v="26"/>
    <n v="-1"/>
  </r>
  <r>
    <s v="Health"/>
    <x v="5"/>
    <n v="400"/>
    <n v="400"/>
    <n v="0"/>
  </r>
  <r>
    <s v="Home"/>
    <x v="5"/>
    <n v="400"/>
    <n v="400"/>
    <n v="0"/>
  </r>
  <r>
    <s v="Life"/>
    <x v="5"/>
    <n v="100"/>
    <n v="100"/>
    <n v="0"/>
  </r>
  <r>
    <s v="Credit Card 1"/>
    <x v="6"/>
    <n v="200"/>
    <n v="200"/>
    <n v="0"/>
  </r>
  <r>
    <s v="Credit Card 2"/>
    <x v="6"/>
    <n v="250"/>
    <n v="250"/>
    <n v="0"/>
  </r>
  <r>
    <s v="Credit Card 3"/>
    <x v="6"/>
    <n v="350"/>
    <n v="250"/>
    <n v="100"/>
  </r>
  <r>
    <s v="Personal"/>
    <x v="6"/>
    <m/>
    <m/>
    <n v="0"/>
  </r>
  <r>
    <s v="Student"/>
    <x v="6"/>
    <m/>
    <m/>
    <n v="0"/>
  </r>
  <r>
    <s v="Clothing"/>
    <x v="7"/>
    <n v="150"/>
    <n v="140"/>
    <n v="10"/>
  </r>
  <r>
    <s v="Dry Cleaning"/>
    <x v="7"/>
    <n v="100"/>
    <n v="130"/>
    <n v="-30"/>
  </r>
  <r>
    <s v="Hair/Nails"/>
    <x v="7"/>
    <n v="100"/>
    <n v="140"/>
    <n v="-40"/>
  </r>
  <r>
    <s v="Health Club"/>
    <x v="7"/>
    <m/>
    <m/>
    <n v="0"/>
  </r>
  <r>
    <s v="Medical"/>
    <x v="7"/>
    <m/>
    <m/>
    <n v="0"/>
  </r>
  <r>
    <s v="Food"/>
    <x v="8"/>
    <n v="150"/>
    <n v="75"/>
    <n v="75"/>
  </r>
  <r>
    <s v="Grooming"/>
    <x v="8"/>
    <n v="20"/>
    <n v="25"/>
    <n v="-5"/>
  </r>
  <r>
    <s v="Medical"/>
    <x v="8"/>
    <m/>
    <m/>
    <n v="0"/>
  </r>
  <r>
    <s v="Toys"/>
    <x v="8"/>
    <m/>
    <m/>
    <n v="0"/>
  </r>
  <r>
    <s v="Investment Account"/>
    <x v="9"/>
    <n v="200"/>
    <n v="200"/>
    <n v="0"/>
  </r>
  <r>
    <s v="Retirement Account"/>
    <x v="9"/>
    <m/>
    <m/>
    <n v="0"/>
  </r>
  <r>
    <s v="Federal"/>
    <x v="10"/>
    <n v="300"/>
    <n v="300"/>
    <n v="0"/>
  </r>
  <r>
    <s v="Local"/>
    <x v="10"/>
    <m/>
    <m/>
    <n v="0"/>
  </r>
  <r>
    <s v="State"/>
    <x v="10"/>
    <m/>
    <m/>
    <n v="0"/>
  </r>
  <r>
    <s v="Bus/Taxi Fare"/>
    <x v="11"/>
    <n v="100"/>
    <n v="150"/>
    <n v="-50"/>
  </r>
  <r>
    <s v="Fuel"/>
    <x v="11"/>
    <n v="450"/>
    <n v="400"/>
    <n v="50"/>
  </r>
  <r>
    <s v="Insurance"/>
    <x v="11"/>
    <n v="300"/>
    <n v="300"/>
    <n v="0"/>
  </r>
  <r>
    <s v="Licensing "/>
    <x v="11"/>
    <n v="25"/>
    <n v="25"/>
    <n v="0"/>
  </r>
  <r>
    <s v="Maintenance"/>
    <x v="11"/>
    <n v="100"/>
    <n v="50"/>
    <n v="50"/>
  </r>
  <r>
    <s v="Parking Fees"/>
    <x v="11"/>
    <m/>
    <m/>
    <n v="0"/>
  </r>
  <r>
    <s v="Vehicle Payment"/>
    <x v="11"/>
    <n v="450"/>
    <n v="450"/>
    <n v="0"/>
  </r>
  <r>
    <s v="Total"/>
    <x v="12"/>
    <n v="8735"/>
    <n v="8630"/>
    <n v="10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5" cacheId="0" applyNumberFormats="0" applyBorderFormats="0" applyFontFormats="0" applyPatternFormats="0" applyAlignmentFormats="0" applyWidthHeightFormats="1" dataCaption="Values" grandTotalCaption="Totale generale" updatedVersion="8" minRefreshableVersion="3" useAutoFormatting="1" itemPrintTitles="1" createdVersion="8" indent="0" outline="1" outlineData="1" multipleFieldFilters="0" chartFormat="3" rowHeaderCaption="Etichette delle linee">
  <location ref="E8:F21" firstHeaderRow="1" firstDataRow="1" firstDataCol="1"/>
  <pivotFields count="5">
    <pivotField showAll="0"/>
    <pivotField axis="axisRow" showAll="0">
      <items count="14">
        <item n="Bambini" x="0"/>
        <item n="Divertimento" x="1"/>
        <item n="Cibo" x="2"/>
        <item n="Doni e beneficenza" x="3"/>
        <item n="Vivere" x="4"/>
        <item n="Assicurazione" x="5"/>
        <item n="Pronto" x="6"/>
        <item n="Igiene personale" x="7"/>
        <item n="Animali" x="8"/>
        <item n="Risparmi" x="9"/>
        <item n="Diretto" x="10"/>
        <item n="Trasporto" x="11"/>
        <item n="(vuoto)" h="1" x="12"/>
        <item t="default"/>
      </items>
    </pivotField>
    <pivotField showAll="0"/>
    <pivotField dataField="1" showAll="0"/>
    <pivotField showAll="0"/>
  </pivotFields>
  <rowFields count="1">
    <field x="1"/>
  </rowFields>
  <row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rowItems>
  <colItems count="1">
    <i/>
  </colItems>
  <dataFields count="1">
    <dataField name="Somma dei costi effettivi" fld="3" baseField="0" baseItem="0" numFmtId="164"/>
  </dataFields>
  <formats count="1">
    <format dxfId="11">
      <pivotArea outline="0" collapsedLevelsAreSubtotals="1" fieldPosition="0"/>
    </format>
  </formats>
  <chartFormats count="13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PivotTable3" cacheId="1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3" rowHeaderCaption="Rótulos de linha">
  <location ref="F3:H17" firstHeaderRow="0" firstDataRow="1" firstDataCol="1"/>
  <pivotFields count="4">
    <pivotField axis="axisRow" showAll="0">
      <items count="15">
        <item n="Filhos" x="0"/>
        <item n="Entretenimento" x="1"/>
        <item n="Alimentação" x="2"/>
        <item n="Doações e caridade" x="3"/>
        <item n="Vida" x="4"/>
        <item n="Seguros" x="5"/>
        <item n="Brevemente" x="6"/>
        <item n="Higiene pessoal" x="7"/>
        <item n="Animais" x="8"/>
        <item n="Poupe dinheiro" x="9"/>
        <item n="Direto" x="10"/>
        <item n="Transportes" x="11"/>
        <item m="1" x="13"/>
        <item n="Total" x="12"/>
        <item t="default"/>
      </items>
    </pivotField>
    <pivotField dataField="1" showAll="0"/>
    <pivotField dataField="1" showAll="0"/>
    <pivotField showAll="0"/>
  </pivotFields>
  <rowFields count="1">
    <field x="0"/>
  </rowFields>
  <rowItems count="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3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os custos esperados" fld="1" baseField="0" baseItem="0" numFmtId="44"/>
    <dataField name="Soma do custo real" fld="2" baseField="0" baseItem="0"/>
  </dataFields>
  <formats count="1">
    <format dxfId="3">
      <pivotArea outline="0" collapsedLevelsAreSubtotals="1" fieldPosition="0"/>
    </format>
  </format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35" displayName="Table35" ref="A3:D63" totalsRowShown="0" headerRowDxfId="10" dataDxfId="9">
  <autoFilter ref="A3:D63" xr:uid="{00000000-0009-0000-0100-000001000000}"/>
  <tableColumns count="4">
    <tableColumn id="2" xr3:uid="{00000000-0010-0000-0000-000002000000}" name="Categoria"/>
    <tableColumn id="3" xr3:uid="{00000000-0010-0000-0000-000003000000}" name="Custos esperados" dataDxfId="6"/>
    <tableColumn id="4" xr3:uid="{00000000-0010-0000-0000-000004000000}" name="Rentável" dataDxfId="5"/>
    <tableColumn id="5" xr3:uid="{00000000-0010-0000-0000-000005000000}" name="Desvio" dataDxfId="4">
      <calculatedColumnFormula>+B4-C4</calculatedColumnFormula>
    </tableColumn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3" displayName="Table3" ref="A3:E63" totalsRowShown="0" headerRowDxfId="8" dataDxfId="7">
  <autoFilter ref="A3:E63" xr:uid="{00000000-0009-0000-0100-000002000000}"/>
  <tableColumns count="5">
    <tableColumn id="1" xr3:uid="{00000000-0010-0000-0100-000001000000}" name="Descrição"/>
    <tableColumn id="2" xr3:uid="{00000000-0010-0000-0100-000002000000}" name="Categoria"/>
    <tableColumn id="3" xr3:uid="{00000000-0010-0000-0100-000003000000}" name="Custos esperados" dataDxfId="2"/>
    <tableColumn id="4" xr3:uid="{00000000-0010-0000-0100-000004000000}" name="Rentável" dataDxfId="1"/>
    <tableColumn id="5" xr3:uid="{00000000-0010-0000-0100-000005000000}" name="Desvio" dataDxfId="0">
      <calculatedColumnFormula>+C4-D4</calculatedColumnFormula>
    </tableColumn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9">
      <a:majorFont>
        <a:latin typeface="Franklin Gothic Medium"/>
        <a:ea typeface=""/>
        <a:cs typeface=""/>
      </a:majorFont>
      <a:minorFont>
        <a:latin typeface="Malgun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2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showGridLines="0" zoomScaleNormal="100" workbookViewId="0">
      <selection activeCell="C4" sqref="C4"/>
    </sheetView>
  </sheetViews>
  <sheetFormatPr baseColWidth="10" defaultColWidth="8.796875" defaultRowHeight="17.399999999999999" x14ac:dyDescent="0.4"/>
  <cols>
    <col min="1" max="1" width="20.5" style="7" customWidth="1"/>
    <col min="2" max="3" width="17.09765625" style="7" customWidth="1"/>
    <col min="4" max="4" width="11.09765625" style="7" customWidth="1"/>
    <col min="5" max="5" width="20" style="7" bestFit="1" customWidth="1"/>
    <col min="6" max="6" width="22.796875" style="7" bestFit="1" customWidth="1"/>
    <col min="8" max="8" width="14.3984375" style="7" bestFit="1" customWidth="1"/>
    <col min="9" max="9" width="7.296875" style="7" customWidth="1"/>
    <col min="10" max="10" width="18.296875" style="7" bestFit="1" customWidth="1"/>
  </cols>
  <sheetData>
    <row r="1" spans="1:9" ht="34.200000000000003" customHeight="1" x14ac:dyDescent="0.4">
      <c r="A1" s="18" t="s">
        <v>2</v>
      </c>
      <c r="B1" s="17"/>
      <c r="C1" s="17"/>
      <c r="D1" s="17"/>
      <c r="E1" s="17"/>
      <c r="F1" s="17"/>
      <c r="G1" s="17"/>
      <c r="H1" s="17"/>
      <c r="I1" s="17"/>
    </row>
    <row r="3" spans="1:9" x14ac:dyDescent="0.4">
      <c r="A3" s="8" t="s">
        <v>3</v>
      </c>
      <c r="B3" s="8"/>
      <c r="C3" s="8"/>
      <c r="E3" s="16" t="s">
        <v>12</v>
      </c>
      <c r="F3" s="17"/>
    </row>
    <row r="4" spans="1:9" x14ac:dyDescent="0.4">
      <c r="A4" s="9" t="s">
        <v>4</v>
      </c>
      <c r="B4" s="9" t="s">
        <v>10</v>
      </c>
      <c r="C4" s="9" t="s">
        <v>11</v>
      </c>
      <c r="E4" s="9" t="s">
        <v>10</v>
      </c>
      <c r="F4" s="9" t="s">
        <v>11</v>
      </c>
    </row>
    <row r="5" spans="1:9" x14ac:dyDescent="0.4">
      <c r="A5" s="3" t="s">
        <v>5</v>
      </c>
      <c r="B5" s="12">
        <v>4500</v>
      </c>
      <c r="C5" s="12">
        <v>5400</v>
      </c>
      <c r="E5" s="14">
        <f>+'EDIÇÕES MENSAIS'!C63</f>
        <v>8735</v>
      </c>
      <c r="F5" s="14">
        <f>+'EDIÇÕES MENSAIS'!D63</f>
        <v>8630</v>
      </c>
    </row>
    <row r="6" spans="1:9" x14ac:dyDescent="0.4">
      <c r="A6" s="3" t="s">
        <v>6</v>
      </c>
      <c r="B6" s="12">
        <v>7000</v>
      </c>
      <c r="C6" s="12">
        <v>4500</v>
      </c>
    </row>
    <row r="7" spans="1:9" x14ac:dyDescent="0.4">
      <c r="A7" s="3" t="s">
        <v>7</v>
      </c>
      <c r="B7" s="12">
        <v>7000</v>
      </c>
      <c r="C7" s="12">
        <v>6400</v>
      </c>
    </row>
    <row r="8" spans="1:9" x14ac:dyDescent="0.4">
      <c r="A8" s="3" t="s">
        <v>8</v>
      </c>
      <c r="B8" s="12">
        <v>4570</v>
      </c>
      <c r="C8" s="12">
        <v>5000</v>
      </c>
      <c r="E8" s="6" t="s">
        <v>13</v>
      </c>
      <c r="F8" t="s">
        <v>27</v>
      </c>
    </row>
    <row r="9" spans="1:9" x14ac:dyDescent="0.4">
      <c r="A9" s="10" t="s">
        <v>9</v>
      </c>
      <c r="B9" s="13">
        <f>SUM(B5:B8)</f>
        <v>23070</v>
      </c>
      <c r="C9" s="13">
        <f>SUM(C5:C8)</f>
        <v>21300</v>
      </c>
      <c r="E9" s="1" t="s">
        <v>14</v>
      </c>
      <c r="F9" s="15">
        <v>140</v>
      </c>
    </row>
    <row r="10" spans="1:9" x14ac:dyDescent="0.4">
      <c r="E10" s="1" t="s">
        <v>15</v>
      </c>
      <c r="F10" s="15">
        <v>358</v>
      </c>
    </row>
    <row r="11" spans="1:9" x14ac:dyDescent="0.4">
      <c r="E11" s="1" t="s">
        <v>16</v>
      </c>
      <c r="F11" s="15">
        <v>1320</v>
      </c>
    </row>
    <row r="12" spans="1:9" x14ac:dyDescent="0.4">
      <c r="E12" s="1" t="s">
        <v>17</v>
      </c>
      <c r="F12" s="15">
        <v>125</v>
      </c>
    </row>
    <row r="13" spans="1:9" x14ac:dyDescent="0.4">
      <c r="E13" s="1" t="s">
        <v>18</v>
      </c>
      <c r="F13" s="15">
        <v>2702</v>
      </c>
    </row>
    <row r="14" spans="1:9" x14ac:dyDescent="0.4">
      <c r="E14" s="1" t="s">
        <v>19</v>
      </c>
      <c r="F14" s="15">
        <v>900</v>
      </c>
    </row>
    <row r="15" spans="1:9" x14ac:dyDescent="0.4">
      <c r="E15" s="1" t="s">
        <v>20</v>
      </c>
      <c r="F15" s="15">
        <v>700</v>
      </c>
    </row>
    <row r="16" spans="1:9" x14ac:dyDescent="0.4">
      <c r="E16" s="1" t="s">
        <v>21</v>
      </c>
      <c r="F16" s="15">
        <v>410</v>
      </c>
    </row>
    <row r="17" spans="5:6" x14ac:dyDescent="0.4">
      <c r="E17" s="1" t="s">
        <v>22</v>
      </c>
      <c r="F17" s="15">
        <v>100</v>
      </c>
    </row>
    <row r="18" spans="5:6" x14ac:dyDescent="0.4">
      <c r="E18" s="1" t="s">
        <v>23</v>
      </c>
      <c r="F18" s="15">
        <v>200</v>
      </c>
    </row>
    <row r="19" spans="5:6" x14ac:dyDescent="0.4">
      <c r="E19" s="1" t="s">
        <v>24</v>
      </c>
      <c r="F19" s="15">
        <v>300</v>
      </c>
    </row>
    <row r="20" spans="5:6" x14ac:dyDescent="0.4">
      <c r="E20" s="1" t="s">
        <v>25</v>
      </c>
      <c r="F20" s="15">
        <v>1375</v>
      </c>
    </row>
    <row r="21" spans="5:6" x14ac:dyDescent="0.4">
      <c r="E21" s="1" t="s">
        <v>26</v>
      </c>
      <c r="F21" s="15">
        <v>8630</v>
      </c>
    </row>
    <row r="22" spans="5:6" x14ac:dyDescent="0.4">
      <c r="E22"/>
      <c r="F22"/>
    </row>
  </sheetData>
  <mergeCells count="2">
    <mergeCell ref="E3:F3"/>
    <mergeCell ref="A1:I1"/>
  </mergeCells>
  <pageMargins left="0.7" right="0.7" top="0.75" bottom="0.75" header="0.3" footer="0.3"/>
  <pageSetup scale="87"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3"/>
  <sheetViews>
    <sheetView showGridLines="0" tabSelected="1" zoomScale="90" zoomScaleNormal="90" workbookViewId="0">
      <selection activeCell="D62" sqref="D62"/>
    </sheetView>
  </sheetViews>
  <sheetFormatPr baseColWidth="10" defaultColWidth="8.796875" defaultRowHeight="17.399999999999999" x14ac:dyDescent="0.4"/>
  <cols>
    <col min="1" max="4" width="20.5" style="7" customWidth="1"/>
    <col min="6" max="6" width="20" style="7" customWidth="1"/>
    <col min="7" max="7" width="26.5" style="7" customWidth="1"/>
    <col min="8" max="8" width="25" style="7" customWidth="1"/>
  </cols>
  <sheetData>
    <row r="1" spans="1:8" ht="34.200000000000003" customHeight="1" x14ac:dyDescent="0.85">
      <c r="A1" s="19" t="s">
        <v>32</v>
      </c>
      <c r="B1" s="20"/>
      <c r="C1" s="20"/>
      <c r="D1" s="21"/>
    </row>
    <row r="2" spans="1:8" ht="7.2" customHeight="1" x14ac:dyDescent="0.4"/>
    <row r="3" spans="1:8" x14ac:dyDescent="0.4">
      <c r="A3" s="1" t="s">
        <v>28</v>
      </c>
      <c r="B3" s="2" t="s">
        <v>33</v>
      </c>
      <c r="C3" s="2" t="s">
        <v>34</v>
      </c>
      <c r="D3" s="2" t="s">
        <v>35</v>
      </c>
      <c r="F3" s="6" t="s">
        <v>49</v>
      </c>
      <c r="G3" t="s">
        <v>51</v>
      </c>
      <c r="H3" s="27" t="s">
        <v>52</v>
      </c>
    </row>
    <row r="4" spans="1:8" x14ac:dyDescent="0.4">
      <c r="A4" t="s">
        <v>36</v>
      </c>
      <c r="B4" s="25">
        <v>60</v>
      </c>
      <c r="C4" s="25">
        <v>40</v>
      </c>
      <c r="D4" s="25">
        <f t="shared" ref="D4:D35" si="0">+B4-C4</f>
        <v>20</v>
      </c>
      <c r="F4" s="1" t="s">
        <v>36</v>
      </c>
      <c r="G4" s="28">
        <v>160</v>
      </c>
      <c r="H4" s="28">
        <v>140</v>
      </c>
    </row>
    <row r="5" spans="1:8" x14ac:dyDescent="0.4">
      <c r="A5" t="s">
        <v>36</v>
      </c>
      <c r="B5" s="25"/>
      <c r="C5" s="25"/>
      <c r="D5" s="25">
        <f t="shared" si="0"/>
        <v>0</v>
      </c>
      <c r="F5" s="1" t="s">
        <v>37</v>
      </c>
      <c r="G5" s="28">
        <v>400</v>
      </c>
      <c r="H5" s="28">
        <v>358</v>
      </c>
    </row>
    <row r="6" spans="1:8" x14ac:dyDescent="0.4">
      <c r="A6" t="s">
        <v>36</v>
      </c>
      <c r="B6" s="25"/>
      <c r="C6" s="25"/>
      <c r="D6" s="25">
        <f t="shared" si="0"/>
        <v>0</v>
      </c>
      <c r="F6" s="1" t="s">
        <v>38</v>
      </c>
      <c r="G6" s="28">
        <v>1100</v>
      </c>
      <c r="H6" s="28">
        <v>1320</v>
      </c>
    </row>
    <row r="7" spans="1:8" x14ac:dyDescent="0.4">
      <c r="A7" t="s">
        <v>36</v>
      </c>
      <c r="B7" s="25">
        <v>100</v>
      </c>
      <c r="C7" s="25">
        <v>100</v>
      </c>
      <c r="D7" s="25">
        <f t="shared" si="0"/>
        <v>0</v>
      </c>
      <c r="F7" s="1" t="s">
        <v>39</v>
      </c>
      <c r="G7" s="28">
        <v>100</v>
      </c>
      <c r="H7" s="28">
        <v>125</v>
      </c>
    </row>
    <row r="8" spans="1:8" x14ac:dyDescent="0.4">
      <c r="A8" t="s">
        <v>37</v>
      </c>
      <c r="B8" s="25">
        <v>50</v>
      </c>
      <c r="C8" s="25">
        <v>40</v>
      </c>
      <c r="D8" s="25">
        <f t="shared" si="0"/>
        <v>10</v>
      </c>
      <c r="F8" s="1" t="s">
        <v>40</v>
      </c>
      <c r="G8" s="28">
        <v>2830</v>
      </c>
      <c r="H8" s="28">
        <v>2702</v>
      </c>
    </row>
    <row r="9" spans="1:8" x14ac:dyDescent="0.4">
      <c r="A9" t="s">
        <v>37</v>
      </c>
      <c r="B9" s="25">
        <v>200</v>
      </c>
      <c r="C9" s="25">
        <v>150</v>
      </c>
      <c r="D9" s="25">
        <f t="shared" si="0"/>
        <v>50</v>
      </c>
      <c r="F9" s="1" t="s">
        <v>41</v>
      </c>
      <c r="G9" s="28">
        <v>900</v>
      </c>
      <c r="H9" s="28">
        <v>900</v>
      </c>
    </row>
    <row r="10" spans="1:8" x14ac:dyDescent="0.4">
      <c r="A10" t="s">
        <v>37</v>
      </c>
      <c r="B10" s="25">
        <v>50</v>
      </c>
      <c r="C10" s="25">
        <v>28</v>
      </c>
      <c r="D10" s="25">
        <f t="shared" si="0"/>
        <v>22</v>
      </c>
      <c r="F10" s="1" t="s">
        <v>42</v>
      </c>
      <c r="G10" s="28">
        <v>800</v>
      </c>
      <c r="H10" s="28">
        <v>700</v>
      </c>
    </row>
    <row r="11" spans="1:8" x14ac:dyDescent="0.4">
      <c r="A11" t="s">
        <v>37</v>
      </c>
      <c r="B11" s="25">
        <v>50</v>
      </c>
      <c r="C11" s="25">
        <v>30</v>
      </c>
      <c r="D11" s="25">
        <f t="shared" si="0"/>
        <v>20</v>
      </c>
      <c r="F11" s="1" t="s">
        <v>43</v>
      </c>
      <c r="G11" s="28">
        <v>350</v>
      </c>
      <c r="H11" s="28">
        <v>410</v>
      </c>
    </row>
    <row r="12" spans="1:8" x14ac:dyDescent="0.4">
      <c r="A12" t="s">
        <v>37</v>
      </c>
      <c r="B12" s="25">
        <v>0</v>
      </c>
      <c r="C12" s="25">
        <v>40</v>
      </c>
      <c r="D12" s="25">
        <f t="shared" si="0"/>
        <v>-40</v>
      </c>
      <c r="F12" s="1" t="s">
        <v>44</v>
      </c>
      <c r="G12" s="28">
        <v>170</v>
      </c>
      <c r="H12" s="28">
        <v>100</v>
      </c>
    </row>
    <row r="13" spans="1:8" x14ac:dyDescent="0.4">
      <c r="A13" t="s">
        <v>37</v>
      </c>
      <c r="B13" s="25">
        <v>20</v>
      </c>
      <c r="C13" s="25">
        <v>50</v>
      </c>
      <c r="D13" s="25">
        <f t="shared" si="0"/>
        <v>-30</v>
      </c>
      <c r="F13" s="1" t="s">
        <v>45</v>
      </c>
      <c r="G13" s="28">
        <v>200</v>
      </c>
      <c r="H13" s="28">
        <v>200</v>
      </c>
    </row>
    <row r="14" spans="1:8" x14ac:dyDescent="0.4">
      <c r="A14" t="s">
        <v>37</v>
      </c>
      <c r="B14" s="25">
        <v>30</v>
      </c>
      <c r="C14" s="25">
        <v>20</v>
      </c>
      <c r="D14" s="25">
        <f t="shared" si="0"/>
        <v>10</v>
      </c>
      <c r="F14" s="1" t="s">
        <v>46</v>
      </c>
      <c r="G14" s="28">
        <v>300</v>
      </c>
      <c r="H14" s="28">
        <v>300</v>
      </c>
    </row>
    <row r="15" spans="1:8" x14ac:dyDescent="0.4">
      <c r="A15" t="s">
        <v>38</v>
      </c>
      <c r="B15" s="25">
        <v>1000</v>
      </c>
      <c r="C15" s="25">
        <v>1200</v>
      </c>
      <c r="D15" s="25">
        <f t="shared" si="0"/>
        <v>-200</v>
      </c>
      <c r="F15" s="1" t="s">
        <v>47</v>
      </c>
      <c r="G15" s="28">
        <v>1425</v>
      </c>
      <c r="H15" s="28">
        <v>1375</v>
      </c>
    </row>
    <row r="16" spans="1:8" x14ac:dyDescent="0.4">
      <c r="A16" t="s">
        <v>38</v>
      </c>
      <c r="B16" s="25">
        <v>100</v>
      </c>
      <c r="C16" s="25">
        <v>120</v>
      </c>
      <c r="D16" s="25">
        <f t="shared" si="0"/>
        <v>-20</v>
      </c>
      <c r="F16" s="1" t="s">
        <v>48</v>
      </c>
      <c r="G16" s="28">
        <v>8735</v>
      </c>
      <c r="H16" s="28">
        <v>8630</v>
      </c>
    </row>
    <row r="17" spans="1:8" x14ac:dyDescent="0.4">
      <c r="A17" t="s">
        <v>39</v>
      </c>
      <c r="B17" s="25">
        <v>75</v>
      </c>
      <c r="C17" s="25">
        <v>100</v>
      </c>
      <c r="D17" s="25">
        <f t="shared" si="0"/>
        <v>-25</v>
      </c>
      <c r="F17" s="1" t="s">
        <v>50</v>
      </c>
      <c r="G17" s="28">
        <v>17470</v>
      </c>
      <c r="H17" s="28">
        <v>17260</v>
      </c>
    </row>
    <row r="18" spans="1:8" x14ac:dyDescent="0.4">
      <c r="A18" t="s">
        <v>39</v>
      </c>
      <c r="B18" s="25">
        <v>25</v>
      </c>
      <c r="C18" s="25">
        <v>25</v>
      </c>
      <c r="D18" s="25">
        <f t="shared" si="0"/>
        <v>0</v>
      </c>
    </row>
    <row r="19" spans="1:8" x14ac:dyDescent="0.4">
      <c r="A19" t="s">
        <v>39</v>
      </c>
      <c r="B19" s="25"/>
      <c r="C19" s="25"/>
      <c r="D19" s="25">
        <f t="shared" si="0"/>
        <v>0</v>
      </c>
    </row>
    <row r="20" spans="1:8" x14ac:dyDescent="0.4">
      <c r="A20" t="s">
        <v>39</v>
      </c>
      <c r="B20" s="25"/>
      <c r="C20" s="25"/>
      <c r="D20" s="25">
        <f t="shared" si="0"/>
        <v>0</v>
      </c>
    </row>
    <row r="21" spans="1:8" x14ac:dyDescent="0.4">
      <c r="A21" t="s">
        <v>40</v>
      </c>
      <c r="B21" s="25">
        <v>100</v>
      </c>
      <c r="C21" s="25">
        <v>100</v>
      </c>
      <c r="D21" s="25">
        <f t="shared" si="0"/>
        <v>0</v>
      </c>
    </row>
    <row r="22" spans="1:8" x14ac:dyDescent="0.4">
      <c r="A22" t="s">
        <v>40</v>
      </c>
      <c r="B22" s="25">
        <v>45</v>
      </c>
      <c r="C22" s="25">
        <v>50</v>
      </c>
      <c r="D22" s="25">
        <f t="shared" si="0"/>
        <v>-5</v>
      </c>
    </row>
    <row r="23" spans="1:8" x14ac:dyDescent="0.4">
      <c r="A23" t="s">
        <v>40</v>
      </c>
      <c r="B23" s="25">
        <v>300</v>
      </c>
      <c r="C23" s="25">
        <v>400</v>
      </c>
      <c r="D23" s="25">
        <f t="shared" si="0"/>
        <v>-100</v>
      </c>
    </row>
    <row r="24" spans="1:8" x14ac:dyDescent="0.4">
      <c r="A24" t="s">
        <v>40</v>
      </c>
      <c r="B24" s="25">
        <v>200</v>
      </c>
      <c r="C24" s="25"/>
      <c r="D24" s="25">
        <f t="shared" si="0"/>
        <v>200</v>
      </c>
    </row>
    <row r="25" spans="1:8" x14ac:dyDescent="0.4">
      <c r="A25" t="s">
        <v>40</v>
      </c>
      <c r="B25" s="25">
        <v>200</v>
      </c>
      <c r="C25" s="25">
        <v>150</v>
      </c>
      <c r="D25" s="25">
        <f t="shared" si="0"/>
        <v>50</v>
      </c>
    </row>
    <row r="26" spans="1:8" x14ac:dyDescent="0.4">
      <c r="A26" t="s">
        <v>40</v>
      </c>
      <c r="B26" s="25">
        <v>1700</v>
      </c>
      <c r="C26" s="25">
        <v>1700</v>
      </c>
      <c r="D26" s="25">
        <f t="shared" si="0"/>
        <v>0</v>
      </c>
    </row>
    <row r="27" spans="1:8" x14ac:dyDescent="0.4">
      <c r="A27" t="s">
        <v>40</v>
      </c>
      <c r="B27" s="25"/>
      <c r="C27" s="25"/>
      <c r="D27" s="25">
        <f t="shared" si="0"/>
        <v>0</v>
      </c>
    </row>
    <row r="28" spans="1:8" x14ac:dyDescent="0.4">
      <c r="A28" t="s">
        <v>40</v>
      </c>
      <c r="B28" s="25">
        <v>100</v>
      </c>
      <c r="C28" s="25">
        <v>100</v>
      </c>
      <c r="D28" s="25">
        <f t="shared" si="0"/>
        <v>0</v>
      </c>
    </row>
    <row r="29" spans="1:8" x14ac:dyDescent="0.4">
      <c r="A29" t="s">
        <v>40</v>
      </c>
      <c r="B29" s="25">
        <v>60</v>
      </c>
      <c r="C29" s="25">
        <v>60</v>
      </c>
      <c r="D29" s="25">
        <f t="shared" si="0"/>
        <v>0</v>
      </c>
    </row>
    <row r="30" spans="1:8" x14ac:dyDescent="0.4">
      <c r="A30" t="s">
        <v>40</v>
      </c>
      <c r="B30" s="25">
        <v>35</v>
      </c>
      <c r="C30" s="25">
        <v>39</v>
      </c>
      <c r="D30" s="25">
        <f t="shared" si="0"/>
        <v>-4</v>
      </c>
    </row>
    <row r="31" spans="1:8" x14ac:dyDescent="0.4">
      <c r="A31" t="s">
        <v>40</v>
      </c>
      <c r="B31" s="25">
        <v>40</v>
      </c>
      <c r="C31" s="25">
        <v>55</v>
      </c>
      <c r="D31" s="25">
        <f t="shared" si="0"/>
        <v>-15</v>
      </c>
    </row>
    <row r="32" spans="1:8" x14ac:dyDescent="0.4">
      <c r="A32" t="s">
        <v>40</v>
      </c>
      <c r="B32" s="25">
        <v>25</v>
      </c>
      <c r="C32" s="25">
        <v>22</v>
      </c>
      <c r="D32" s="25">
        <f t="shared" si="0"/>
        <v>3</v>
      </c>
    </row>
    <row r="33" spans="1:4" x14ac:dyDescent="0.4">
      <c r="A33" t="s">
        <v>40</v>
      </c>
      <c r="B33" s="25">
        <v>25</v>
      </c>
      <c r="C33" s="25">
        <v>26</v>
      </c>
      <c r="D33" s="25">
        <f t="shared" si="0"/>
        <v>-1</v>
      </c>
    </row>
    <row r="34" spans="1:4" x14ac:dyDescent="0.4">
      <c r="A34" t="s">
        <v>41</v>
      </c>
      <c r="B34" s="25">
        <v>400</v>
      </c>
      <c r="C34" s="25">
        <v>400</v>
      </c>
      <c r="D34" s="25">
        <f t="shared" si="0"/>
        <v>0</v>
      </c>
    </row>
    <row r="35" spans="1:4" x14ac:dyDescent="0.4">
      <c r="A35" t="s">
        <v>41</v>
      </c>
      <c r="B35" s="25">
        <v>400</v>
      </c>
      <c r="C35" s="25">
        <v>400</v>
      </c>
      <c r="D35" s="25">
        <f t="shared" si="0"/>
        <v>0</v>
      </c>
    </row>
    <row r="36" spans="1:4" x14ac:dyDescent="0.4">
      <c r="A36" t="s">
        <v>41</v>
      </c>
      <c r="B36" s="25">
        <v>100</v>
      </c>
      <c r="C36" s="25">
        <v>100</v>
      </c>
      <c r="D36" s="25">
        <f t="shared" ref="D36:D63" si="1">+B36-C36</f>
        <v>0</v>
      </c>
    </row>
    <row r="37" spans="1:4" x14ac:dyDescent="0.4">
      <c r="A37" t="s">
        <v>42</v>
      </c>
      <c r="B37" s="25">
        <v>200</v>
      </c>
      <c r="C37" s="25">
        <v>200</v>
      </c>
      <c r="D37" s="25">
        <f t="shared" si="1"/>
        <v>0</v>
      </c>
    </row>
    <row r="38" spans="1:4" x14ac:dyDescent="0.4">
      <c r="A38" t="s">
        <v>42</v>
      </c>
      <c r="B38" s="25">
        <v>250</v>
      </c>
      <c r="C38" s="25">
        <v>250</v>
      </c>
      <c r="D38" s="25">
        <f t="shared" si="1"/>
        <v>0</v>
      </c>
    </row>
    <row r="39" spans="1:4" x14ac:dyDescent="0.4">
      <c r="A39" t="s">
        <v>42</v>
      </c>
      <c r="B39" s="25">
        <v>350</v>
      </c>
      <c r="C39" s="25">
        <v>250</v>
      </c>
      <c r="D39" s="25">
        <f t="shared" si="1"/>
        <v>100</v>
      </c>
    </row>
    <row r="40" spans="1:4" x14ac:dyDescent="0.4">
      <c r="A40" t="s">
        <v>42</v>
      </c>
      <c r="B40" s="25"/>
      <c r="C40" s="25"/>
      <c r="D40" s="25">
        <f t="shared" si="1"/>
        <v>0</v>
      </c>
    </row>
    <row r="41" spans="1:4" x14ac:dyDescent="0.4">
      <c r="A41" t="s">
        <v>42</v>
      </c>
      <c r="B41" s="25"/>
      <c r="C41" s="25"/>
      <c r="D41" s="25">
        <f t="shared" si="1"/>
        <v>0</v>
      </c>
    </row>
    <row r="42" spans="1:4" x14ac:dyDescent="0.4">
      <c r="A42" t="s">
        <v>43</v>
      </c>
      <c r="B42" s="25">
        <v>150</v>
      </c>
      <c r="C42" s="25">
        <v>140</v>
      </c>
      <c r="D42" s="25">
        <f t="shared" si="1"/>
        <v>10</v>
      </c>
    </row>
    <row r="43" spans="1:4" x14ac:dyDescent="0.4">
      <c r="A43" t="s">
        <v>43</v>
      </c>
      <c r="B43" s="25">
        <v>100</v>
      </c>
      <c r="C43" s="25">
        <v>130</v>
      </c>
      <c r="D43" s="25">
        <f t="shared" si="1"/>
        <v>-30</v>
      </c>
    </row>
    <row r="44" spans="1:4" x14ac:dyDescent="0.4">
      <c r="A44" t="s">
        <v>43</v>
      </c>
      <c r="B44" s="25">
        <v>100</v>
      </c>
      <c r="C44" s="25">
        <v>140</v>
      </c>
      <c r="D44" s="25">
        <f t="shared" si="1"/>
        <v>-40</v>
      </c>
    </row>
    <row r="45" spans="1:4" x14ac:dyDescent="0.4">
      <c r="A45" t="s">
        <v>43</v>
      </c>
      <c r="B45" s="25"/>
      <c r="C45" s="25"/>
      <c r="D45" s="25">
        <f t="shared" si="1"/>
        <v>0</v>
      </c>
    </row>
    <row r="46" spans="1:4" x14ac:dyDescent="0.4">
      <c r="A46" t="s">
        <v>43</v>
      </c>
      <c r="B46" s="25"/>
      <c r="C46" s="25"/>
      <c r="D46" s="25">
        <f t="shared" si="1"/>
        <v>0</v>
      </c>
    </row>
    <row r="47" spans="1:4" x14ac:dyDescent="0.4">
      <c r="A47" t="s">
        <v>44</v>
      </c>
      <c r="B47" s="25">
        <v>150</v>
      </c>
      <c r="C47" s="25">
        <v>75</v>
      </c>
      <c r="D47" s="25">
        <f t="shared" si="1"/>
        <v>75</v>
      </c>
    </row>
    <row r="48" spans="1:4" x14ac:dyDescent="0.4">
      <c r="A48" t="s">
        <v>44</v>
      </c>
      <c r="B48" s="25">
        <v>20</v>
      </c>
      <c r="C48" s="25">
        <v>25</v>
      </c>
      <c r="D48" s="25">
        <f t="shared" si="1"/>
        <v>-5</v>
      </c>
    </row>
    <row r="49" spans="1:4" x14ac:dyDescent="0.4">
      <c r="A49" t="s">
        <v>44</v>
      </c>
      <c r="B49" s="25"/>
      <c r="C49" s="25"/>
      <c r="D49" s="25">
        <f t="shared" si="1"/>
        <v>0</v>
      </c>
    </row>
    <row r="50" spans="1:4" x14ac:dyDescent="0.4">
      <c r="A50" t="s">
        <v>44</v>
      </c>
      <c r="B50" s="25"/>
      <c r="C50" s="25"/>
      <c r="D50" s="25">
        <f t="shared" si="1"/>
        <v>0</v>
      </c>
    </row>
    <row r="51" spans="1:4" x14ac:dyDescent="0.4">
      <c r="A51" t="s">
        <v>45</v>
      </c>
      <c r="B51" s="25">
        <v>200</v>
      </c>
      <c r="C51" s="25">
        <v>200</v>
      </c>
      <c r="D51" s="25">
        <f t="shared" si="1"/>
        <v>0</v>
      </c>
    </row>
    <row r="52" spans="1:4" x14ac:dyDescent="0.4">
      <c r="A52" t="s">
        <v>45</v>
      </c>
      <c r="B52" s="25"/>
      <c r="C52" s="25"/>
      <c r="D52" s="25">
        <f t="shared" si="1"/>
        <v>0</v>
      </c>
    </row>
    <row r="53" spans="1:4" x14ac:dyDescent="0.4">
      <c r="A53" t="s">
        <v>46</v>
      </c>
      <c r="B53" s="25">
        <v>300</v>
      </c>
      <c r="C53" s="25">
        <v>300</v>
      </c>
      <c r="D53" s="25">
        <f t="shared" si="1"/>
        <v>0</v>
      </c>
    </row>
    <row r="54" spans="1:4" x14ac:dyDescent="0.4">
      <c r="A54" t="s">
        <v>46</v>
      </c>
      <c r="B54" s="25"/>
      <c r="C54" s="25"/>
      <c r="D54" s="25">
        <f t="shared" si="1"/>
        <v>0</v>
      </c>
    </row>
    <row r="55" spans="1:4" x14ac:dyDescent="0.4">
      <c r="A55" t="s">
        <v>46</v>
      </c>
      <c r="B55" s="25"/>
      <c r="C55" s="25"/>
      <c r="D55" s="25">
        <f t="shared" si="1"/>
        <v>0</v>
      </c>
    </row>
    <row r="56" spans="1:4" x14ac:dyDescent="0.4">
      <c r="A56" t="s">
        <v>47</v>
      </c>
      <c r="B56" s="25">
        <v>100</v>
      </c>
      <c r="C56" s="25">
        <v>150</v>
      </c>
      <c r="D56" s="25">
        <f t="shared" si="1"/>
        <v>-50</v>
      </c>
    </row>
    <row r="57" spans="1:4" x14ac:dyDescent="0.4">
      <c r="A57" t="s">
        <v>47</v>
      </c>
      <c r="B57" s="25">
        <v>450</v>
      </c>
      <c r="C57" s="25">
        <v>400</v>
      </c>
      <c r="D57" s="25">
        <f t="shared" si="1"/>
        <v>50</v>
      </c>
    </row>
    <row r="58" spans="1:4" x14ac:dyDescent="0.4">
      <c r="A58" t="s">
        <v>47</v>
      </c>
      <c r="B58" s="25">
        <v>300</v>
      </c>
      <c r="C58" s="25">
        <v>300</v>
      </c>
      <c r="D58" s="25">
        <f t="shared" si="1"/>
        <v>0</v>
      </c>
    </row>
    <row r="59" spans="1:4" x14ac:dyDescent="0.4">
      <c r="A59" t="s">
        <v>47</v>
      </c>
      <c r="B59" s="25">
        <v>25</v>
      </c>
      <c r="C59" s="25">
        <v>25</v>
      </c>
      <c r="D59" s="25">
        <f t="shared" si="1"/>
        <v>0</v>
      </c>
    </row>
    <row r="60" spans="1:4" x14ac:dyDescent="0.4">
      <c r="A60" t="s">
        <v>47</v>
      </c>
      <c r="B60" s="25">
        <v>100</v>
      </c>
      <c r="C60" s="25">
        <v>50</v>
      </c>
      <c r="D60" s="25">
        <f t="shared" si="1"/>
        <v>50</v>
      </c>
    </row>
    <row r="61" spans="1:4" x14ac:dyDescent="0.4">
      <c r="A61" t="s">
        <v>47</v>
      </c>
      <c r="B61" s="25"/>
      <c r="C61" s="25"/>
      <c r="D61" s="25">
        <f t="shared" si="1"/>
        <v>0</v>
      </c>
    </row>
    <row r="62" spans="1:4" x14ac:dyDescent="0.4">
      <c r="A62" t="s">
        <v>47</v>
      </c>
      <c r="B62" s="25">
        <v>450</v>
      </c>
      <c r="C62" s="25">
        <v>450</v>
      </c>
      <c r="D62" s="25">
        <f t="shared" si="1"/>
        <v>0</v>
      </c>
    </row>
    <row r="63" spans="1:4" s="5" customFormat="1" ht="22.8" customHeight="1" x14ac:dyDescent="0.4">
      <c r="A63" s="4" t="s">
        <v>48</v>
      </c>
      <c r="B63" s="26">
        <f>SUM(B4:B62)</f>
        <v>8735</v>
      </c>
      <c r="C63" s="26">
        <f>SUM(C4:C62)</f>
        <v>8630</v>
      </c>
      <c r="D63" s="26">
        <f t="shared" si="1"/>
        <v>105</v>
      </c>
    </row>
  </sheetData>
  <mergeCells count="1">
    <mergeCell ref="A1:D1"/>
  </mergeCells>
  <pageMargins left="0.7" right="0.7" top="0.75" bottom="0.75" header="0.3" footer="0.3"/>
  <pageSetup scale="43"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3"/>
  <sheetViews>
    <sheetView showGridLines="0" zoomScale="90" zoomScaleNormal="90" workbookViewId="0">
      <selection activeCell="R20" sqref="R20"/>
    </sheetView>
  </sheetViews>
  <sheetFormatPr baseColWidth="10" defaultColWidth="8.796875" defaultRowHeight="17.399999999999999" x14ac:dyDescent="0.4"/>
  <cols>
    <col min="1" max="1" width="33" style="7" customWidth="1"/>
    <col min="2" max="5" width="20.5" style="7" customWidth="1"/>
  </cols>
  <sheetData>
    <row r="1" spans="1:5" ht="34.200000000000003" customHeight="1" x14ac:dyDescent="0.4">
      <c r="A1" s="22" t="s">
        <v>53</v>
      </c>
      <c r="B1" s="23"/>
      <c r="C1" s="23"/>
      <c r="D1" s="23"/>
      <c r="E1" s="24"/>
    </row>
    <row r="2" spans="1:5" ht="7.2" customHeight="1" x14ac:dyDescent="0.4"/>
    <row r="3" spans="1:5" x14ac:dyDescent="0.4">
      <c r="A3" s="1" t="s">
        <v>54</v>
      </c>
      <c r="B3" s="1" t="s">
        <v>28</v>
      </c>
      <c r="C3" s="2" t="s">
        <v>33</v>
      </c>
      <c r="D3" s="2" t="s">
        <v>34</v>
      </c>
      <c r="E3" s="2" t="s">
        <v>35</v>
      </c>
    </row>
    <row r="4" spans="1:5" ht="19.2" x14ac:dyDescent="0.45">
      <c r="A4" s="11" t="s">
        <v>55</v>
      </c>
      <c r="B4" t="s">
        <v>36</v>
      </c>
      <c r="C4" s="25">
        <v>60</v>
      </c>
      <c r="D4" s="25">
        <v>40</v>
      </c>
      <c r="E4" s="25">
        <f t="shared" ref="E4:E35" si="0">+C4-D4</f>
        <v>20</v>
      </c>
    </row>
    <row r="5" spans="1:5" x14ac:dyDescent="0.4">
      <c r="A5" t="s">
        <v>56</v>
      </c>
      <c r="B5" t="s">
        <v>36</v>
      </c>
      <c r="C5" s="25"/>
      <c r="D5" s="25"/>
      <c r="E5" s="25">
        <f t="shared" si="0"/>
        <v>0</v>
      </c>
    </row>
    <row r="6" spans="1:5" x14ac:dyDescent="0.4">
      <c r="A6" t="s">
        <v>57</v>
      </c>
      <c r="B6" t="s">
        <v>36</v>
      </c>
      <c r="C6" s="25"/>
      <c r="D6" s="25"/>
      <c r="E6" s="25">
        <f t="shared" si="0"/>
        <v>0</v>
      </c>
    </row>
    <row r="7" spans="1:5" x14ac:dyDescent="0.4">
      <c r="A7" t="s">
        <v>58</v>
      </c>
      <c r="B7" t="s">
        <v>36</v>
      </c>
      <c r="C7" s="25">
        <v>100</v>
      </c>
      <c r="D7" s="25">
        <v>100</v>
      </c>
      <c r="E7" s="25">
        <f t="shared" si="0"/>
        <v>0</v>
      </c>
    </row>
    <row r="8" spans="1:5" x14ac:dyDescent="0.4">
      <c r="A8" t="s">
        <v>59</v>
      </c>
      <c r="B8" t="s">
        <v>37</v>
      </c>
      <c r="C8" s="25">
        <v>50</v>
      </c>
      <c r="D8" s="25">
        <v>40</v>
      </c>
      <c r="E8" s="25">
        <f t="shared" si="0"/>
        <v>10</v>
      </c>
    </row>
    <row r="9" spans="1:5" x14ac:dyDescent="0.4">
      <c r="A9" t="s">
        <v>60</v>
      </c>
      <c r="B9" t="s">
        <v>37</v>
      </c>
      <c r="C9" s="25">
        <v>200</v>
      </c>
      <c r="D9" s="25">
        <v>150</v>
      </c>
      <c r="E9" s="25">
        <f t="shared" si="0"/>
        <v>50</v>
      </c>
    </row>
    <row r="10" spans="1:5" x14ac:dyDescent="0.4">
      <c r="A10" t="s">
        <v>61</v>
      </c>
      <c r="B10" t="s">
        <v>37</v>
      </c>
      <c r="C10" s="25">
        <v>50</v>
      </c>
      <c r="D10" s="25">
        <v>28</v>
      </c>
      <c r="E10" s="25">
        <f t="shared" si="0"/>
        <v>22</v>
      </c>
    </row>
    <row r="11" spans="1:5" x14ac:dyDescent="0.4">
      <c r="A11" t="s">
        <v>29</v>
      </c>
      <c r="B11" t="s">
        <v>37</v>
      </c>
      <c r="C11" s="25">
        <v>50</v>
      </c>
      <c r="D11" s="25">
        <v>30</v>
      </c>
      <c r="E11" s="25">
        <f t="shared" si="0"/>
        <v>20</v>
      </c>
    </row>
    <row r="12" spans="1:5" x14ac:dyDescent="0.4">
      <c r="A12" t="s">
        <v>62</v>
      </c>
      <c r="B12" t="s">
        <v>37</v>
      </c>
      <c r="C12" s="25">
        <v>0</v>
      </c>
      <c r="D12" s="25">
        <v>40</v>
      </c>
      <c r="E12" s="25">
        <f t="shared" si="0"/>
        <v>-40</v>
      </c>
    </row>
    <row r="13" spans="1:5" x14ac:dyDescent="0.4">
      <c r="A13" t="s">
        <v>0</v>
      </c>
      <c r="B13" t="s">
        <v>37</v>
      </c>
      <c r="C13" s="25">
        <v>20</v>
      </c>
      <c r="D13" s="25">
        <v>50</v>
      </c>
      <c r="E13" s="25">
        <f t="shared" si="0"/>
        <v>-30</v>
      </c>
    </row>
    <row r="14" spans="1:5" x14ac:dyDescent="0.4">
      <c r="A14" t="s">
        <v>63</v>
      </c>
      <c r="B14" t="s">
        <v>37</v>
      </c>
      <c r="C14" s="25">
        <v>30</v>
      </c>
      <c r="D14" s="25">
        <v>20</v>
      </c>
      <c r="E14" s="25">
        <f t="shared" si="0"/>
        <v>10</v>
      </c>
    </row>
    <row r="15" spans="1:5" x14ac:dyDescent="0.4">
      <c r="A15" t="s">
        <v>64</v>
      </c>
      <c r="B15" t="s">
        <v>38</v>
      </c>
      <c r="C15" s="25">
        <v>1000</v>
      </c>
      <c r="D15" s="25">
        <v>1200</v>
      </c>
      <c r="E15" s="25">
        <f t="shared" si="0"/>
        <v>-200</v>
      </c>
    </row>
    <row r="16" spans="1:5" x14ac:dyDescent="0.4">
      <c r="A16" t="s">
        <v>38</v>
      </c>
      <c r="B16" t="s">
        <v>38</v>
      </c>
      <c r="C16" s="25">
        <v>100</v>
      </c>
      <c r="D16" s="25">
        <v>120</v>
      </c>
      <c r="E16" s="25">
        <f t="shared" si="0"/>
        <v>-20</v>
      </c>
    </row>
    <row r="17" spans="1:5" x14ac:dyDescent="0.4">
      <c r="A17" t="s">
        <v>65</v>
      </c>
      <c r="B17" t="s">
        <v>39</v>
      </c>
      <c r="C17" s="25">
        <v>75</v>
      </c>
      <c r="D17" s="25">
        <v>100</v>
      </c>
      <c r="E17" s="25">
        <f t="shared" si="0"/>
        <v>-25</v>
      </c>
    </row>
    <row r="18" spans="1:5" x14ac:dyDescent="0.4">
      <c r="A18" t="s">
        <v>66</v>
      </c>
      <c r="B18" t="s">
        <v>39</v>
      </c>
      <c r="C18" s="25">
        <v>25</v>
      </c>
      <c r="D18" s="25">
        <v>25</v>
      </c>
      <c r="E18" s="25">
        <f t="shared" si="0"/>
        <v>0</v>
      </c>
    </row>
    <row r="19" spans="1:5" x14ac:dyDescent="0.4">
      <c r="A19" t="s">
        <v>67</v>
      </c>
      <c r="B19" t="s">
        <v>39</v>
      </c>
      <c r="C19" s="25"/>
      <c r="D19" s="25"/>
      <c r="E19" s="25">
        <f t="shared" si="0"/>
        <v>0</v>
      </c>
    </row>
    <row r="20" spans="1:5" x14ac:dyDescent="0.4">
      <c r="A20" t="s">
        <v>68</v>
      </c>
      <c r="B20" t="s">
        <v>39</v>
      </c>
      <c r="C20" s="25"/>
      <c r="D20" s="25"/>
      <c r="E20" s="25">
        <f t="shared" si="0"/>
        <v>0</v>
      </c>
    </row>
    <row r="21" spans="1:5" x14ac:dyDescent="0.4">
      <c r="A21" t="s">
        <v>69</v>
      </c>
      <c r="B21" t="s">
        <v>40</v>
      </c>
      <c r="C21" s="25">
        <v>100</v>
      </c>
      <c r="D21" s="25">
        <v>100</v>
      </c>
      <c r="E21" s="25">
        <f t="shared" si="0"/>
        <v>0</v>
      </c>
    </row>
    <row r="22" spans="1:5" x14ac:dyDescent="0.4">
      <c r="A22" t="s">
        <v>70</v>
      </c>
      <c r="B22" t="s">
        <v>40</v>
      </c>
      <c r="C22" s="25">
        <v>45</v>
      </c>
      <c r="D22" s="25">
        <v>50</v>
      </c>
      <c r="E22" s="25">
        <f t="shared" si="0"/>
        <v>-5</v>
      </c>
    </row>
    <row r="23" spans="1:5" x14ac:dyDescent="0.4">
      <c r="A23" t="s">
        <v>71</v>
      </c>
      <c r="B23" t="s">
        <v>40</v>
      </c>
      <c r="C23" s="25">
        <v>300</v>
      </c>
      <c r="D23" s="25">
        <v>400</v>
      </c>
      <c r="E23" s="25">
        <f t="shared" si="0"/>
        <v>-100</v>
      </c>
    </row>
    <row r="24" spans="1:5" x14ac:dyDescent="0.4">
      <c r="A24" t="s">
        <v>72</v>
      </c>
      <c r="B24" t="s">
        <v>40</v>
      </c>
      <c r="C24" s="25">
        <v>200</v>
      </c>
      <c r="D24" s="25"/>
      <c r="E24" s="25">
        <f t="shared" si="0"/>
        <v>200</v>
      </c>
    </row>
    <row r="25" spans="1:5" x14ac:dyDescent="0.4">
      <c r="A25" t="s">
        <v>73</v>
      </c>
      <c r="B25" t="s">
        <v>40</v>
      </c>
      <c r="C25" s="25">
        <v>200</v>
      </c>
      <c r="D25" s="25">
        <v>150</v>
      </c>
      <c r="E25" s="25">
        <f t="shared" si="0"/>
        <v>50</v>
      </c>
    </row>
    <row r="26" spans="1:5" x14ac:dyDescent="0.4">
      <c r="A26" t="s">
        <v>74</v>
      </c>
      <c r="B26" t="s">
        <v>40</v>
      </c>
      <c r="C26" s="25">
        <v>1700</v>
      </c>
      <c r="D26" s="25">
        <v>1700</v>
      </c>
      <c r="E26" s="25">
        <f t="shared" si="0"/>
        <v>0</v>
      </c>
    </row>
    <row r="27" spans="1:5" x14ac:dyDescent="0.4">
      <c r="A27" t="s">
        <v>75</v>
      </c>
      <c r="B27" t="s">
        <v>40</v>
      </c>
      <c r="C27" s="25"/>
      <c r="D27" s="25"/>
      <c r="E27" s="25">
        <f t="shared" si="0"/>
        <v>0</v>
      </c>
    </row>
    <row r="28" spans="1:5" x14ac:dyDescent="0.4">
      <c r="A28" t="s">
        <v>1</v>
      </c>
      <c r="B28" t="s">
        <v>40</v>
      </c>
      <c r="C28" s="25">
        <v>100</v>
      </c>
      <c r="D28" s="25">
        <v>100</v>
      </c>
      <c r="E28" s="25">
        <f t="shared" si="0"/>
        <v>0</v>
      </c>
    </row>
    <row r="29" spans="1:5" x14ac:dyDescent="0.4">
      <c r="A29" t="s">
        <v>76</v>
      </c>
      <c r="B29" t="s">
        <v>40</v>
      </c>
      <c r="C29" s="25">
        <v>60</v>
      </c>
      <c r="D29" s="25">
        <v>60</v>
      </c>
      <c r="E29" s="25">
        <f t="shared" si="0"/>
        <v>0</v>
      </c>
    </row>
    <row r="30" spans="1:5" x14ac:dyDescent="0.4">
      <c r="A30" t="s">
        <v>77</v>
      </c>
      <c r="B30" t="s">
        <v>40</v>
      </c>
      <c r="C30" s="25">
        <v>35</v>
      </c>
      <c r="D30" s="25">
        <v>39</v>
      </c>
      <c r="E30" s="25">
        <f t="shared" si="0"/>
        <v>-4</v>
      </c>
    </row>
    <row r="31" spans="1:5" x14ac:dyDescent="0.4">
      <c r="A31" t="s">
        <v>78</v>
      </c>
      <c r="B31" t="s">
        <v>40</v>
      </c>
      <c r="C31" s="25">
        <v>40</v>
      </c>
      <c r="D31" s="25">
        <v>55</v>
      </c>
      <c r="E31" s="25">
        <f t="shared" si="0"/>
        <v>-15</v>
      </c>
    </row>
    <row r="32" spans="1:5" x14ac:dyDescent="0.4">
      <c r="A32" t="s">
        <v>79</v>
      </c>
      <c r="B32" t="s">
        <v>40</v>
      </c>
      <c r="C32" s="25">
        <v>25</v>
      </c>
      <c r="D32" s="25">
        <v>22</v>
      </c>
      <c r="E32" s="25">
        <f t="shared" si="0"/>
        <v>3</v>
      </c>
    </row>
    <row r="33" spans="1:5" x14ac:dyDescent="0.4">
      <c r="A33" t="s">
        <v>80</v>
      </c>
      <c r="B33" t="s">
        <v>40</v>
      </c>
      <c r="C33" s="25">
        <v>25</v>
      </c>
      <c r="D33" s="25">
        <v>26</v>
      </c>
      <c r="E33" s="25">
        <f t="shared" si="0"/>
        <v>-1</v>
      </c>
    </row>
    <row r="34" spans="1:5" x14ac:dyDescent="0.4">
      <c r="A34" t="s">
        <v>81</v>
      </c>
      <c r="B34" t="s">
        <v>41</v>
      </c>
      <c r="C34" s="25">
        <v>400</v>
      </c>
      <c r="D34" s="25">
        <v>400</v>
      </c>
      <c r="E34" s="25">
        <f t="shared" si="0"/>
        <v>0</v>
      </c>
    </row>
    <row r="35" spans="1:5" x14ac:dyDescent="0.4">
      <c r="A35" t="s">
        <v>30</v>
      </c>
      <c r="B35" t="s">
        <v>41</v>
      </c>
      <c r="C35" s="25">
        <v>400</v>
      </c>
      <c r="D35" s="25">
        <v>400</v>
      </c>
      <c r="E35" s="25">
        <f t="shared" si="0"/>
        <v>0</v>
      </c>
    </row>
    <row r="36" spans="1:5" x14ac:dyDescent="0.4">
      <c r="A36" t="s">
        <v>40</v>
      </c>
      <c r="B36" t="s">
        <v>41</v>
      </c>
      <c r="C36" s="25">
        <v>100</v>
      </c>
      <c r="D36" s="25">
        <v>100</v>
      </c>
      <c r="E36" s="25">
        <f t="shared" ref="E36:E63" si="1">+C36-D36</f>
        <v>0</v>
      </c>
    </row>
    <row r="37" spans="1:5" x14ac:dyDescent="0.4">
      <c r="A37" t="s">
        <v>82</v>
      </c>
      <c r="B37" t="s">
        <v>42</v>
      </c>
      <c r="C37" s="25">
        <v>200</v>
      </c>
      <c r="D37" s="25">
        <v>200</v>
      </c>
      <c r="E37" s="25">
        <f t="shared" si="1"/>
        <v>0</v>
      </c>
    </row>
    <row r="38" spans="1:5" x14ac:dyDescent="0.4">
      <c r="A38" t="s">
        <v>83</v>
      </c>
      <c r="B38" t="s">
        <v>42</v>
      </c>
      <c r="C38" s="25">
        <v>250</v>
      </c>
      <c r="D38" s="25">
        <v>250</v>
      </c>
      <c r="E38" s="25">
        <f t="shared" si="1"/>
        <v>0</v>
      </c>
    </row>
    <row r="39" spans="1:5" x14ac:dyDescent="0.4">
      <c r="A39" t="s">
        <v>84</v>
      </c>
      <c r="B39" t="s">
        <v>42</v>
      </c>
      <c r="C39" s="25">
        <v>350</v>
      </c>
      <c r="D39" s="25">
        <v>250</v>
      </c>
      <c r="E39" s="25">
        <f t="shared" si="1"/>
        <v>100</v>
      </c>
    </row>
    <row r="40" spans="1:5" x14ac:dyDescent="0.4">
      <c r="A40" t="s">
        <v>85</v>
      </c>
      <c r="B40" t="s">
        <v>42</v>
      </c>
      <c r="C40" s="25"/>
      <c r="D40" s="25"/>
      <c r="E40" s="25">
        <f t="shared" si="1"/>
        <v>0</v>
      </c>
    </row>
    <row r="41" spans="1:5" x14ac:dyDescent="0.4">
      <c r="A41" t="s">
        <v>86</v>
      </c>
      <c r="B41" t="s">
        <v>42</v>
      </c>
      <c r="C41" s="25"/>
      <c r="D41" s="25"/>
      <c r="E41" s="25">
        <f t="shared" si="1"/>
        <v>0</v>
      </c>
    </row>
    <row r="42" spans="1:5" x14ac:dyDescent="0.4">
      <c r="A42" t="s">
        <v>87</v>
      </c>
      <c r="B42" t="s">
        <v>43</v>
      </c>
      <c r="C42" s="25">
        <v>150</v>
      </c>
      <c r="D42" s="25">
        <v>140</v>
      </c>
      <c r="E42" s="25">
        <f t="shared" si="1"/>
        <v>10</v>
      </c>
    </row>
    <row r="43" spans="1:5" x14ac:dyDescent="0.4">
      <c r="A43" t="s">
        <v>88</v>
      </c>
      <c r="B43" t="s">
        <v>43</v>
      </c>
      <c r="C43" s="25">
        <v>100</v>
      </c>
      <c r="D43" s="25">
        <v>130</v>
      </c>
      <c r="E43" s="25">
        <f t="shared" si="1"/>
        <v>-30</v>
      </c>
    </row>
    <row r="44" spans="1:5" x14ac:dyDescent="0.4">
      <c r="A44" t="s">
        <v>89</v>
      </c>
      <c r="B44" t="s">
        <v>43</v>
      </c>
      <c r="C44" s="25">
        <v>100</v>
      </c>
      <c r="D44" s="25">
        <v>140</v>
      </c>
      <c r="E44" s="25">
        <f t="shared" si="1"/>
        <v>-40</v>
      </c>
    </row>
    <row r="45" spans="1:5" x14ac:dyDescent="0.4">
      <c r="A45" t="s">
        <v>31</v>
      </c>
      <c r="B45" t="s">
        <v>43</v>
      </c>
      <c r="C45" s="25"/>
      <c r="D45" s="25"/>
      <c r="E45" s="25">
        <f t="shared" si="1"/>
        <v>0</v>
      </c>
    </row>
    <row r="46" spans="1:5" x14ac:dyDescent="0.4">
      <c r="A46" t="s">
        <v>56</v>
      </c>
      <c r="B46" t="s">
        <v>43</v>
      </c>
      <c r="C46" s="25"/>
      <c r="D46" s="25"/>
      <c r="E46" s="25">
        <f t="shared" si="1"/>
        <v>0</v>
      </c>
    </row>
    <row r="47" spans="1:5" x14ac:dyDescent="0.4">
      <c r="A47" t="s">
        <v>38</v>
      </c>
      <c r="B47" t="s">
        <v>44</v>
      </c>
      <c r="C47" s="25">
        <v>150</v>
      </c>
      <c r="D47" s="25">
        <v>75</v>
      </c>
      <c r="E47" s="25">
        <f t="shared" si="1"/>
        <v>75</v>
      </c>
    </row>
    <row r="48" spans="1:5" x14ac:dyDescent="0.4">
      <c r="A48" t="s">
        <v>90</v>
      </c>
      <c r="B48" t="s">
        <v>44</v>
      </c>
      <c r="C48" s="25">
        <v>20</v>
      </c>
      <c r="D48" s="25">
        <v>25</v>
      </c>
      <c r="E48" s="25">
        <f t="shared" si="1"/>
        <v>-5</v>
      </c>
    </row>
    <row r="49" spans="1:5" x14ac:dyDescent="0.4">
      <c r="A49" t="s">
        <v>56</v>
      </c>
      <c r="B49" t="s">
        <v>44</v>
      </c>
      <c r="C49" s="25"/>
      <c r="D49" s="25"/>
      <c r="E49" s="25">
        <f t="shared" si="1"/>
        <v>0</v>
      </c>
    </row>
    <row r="50" spans="1:5" x14ac:dyDescent="0.4">
      <c r="A50" t="s">
        <v>91</v>
      </c>
      <c r="B50" t="s">
        <v>44</v>
      </c>
      <c r="C50" s="25"/>
      <c r="D50" s="25"/>
      <c r="E50" s="25">
        <f t="shared" si="1"/>
        <v>0</v>
      </c>
    </row>
    <row r="51" spans="1:5" x14ac:dyDescent="0.4">
      <c r="A51" t="s">
        <v>92</v>
      </c>
      <c r="B51" t="s">
        <v>45</v>
      </c>
      <c r="C51" s="25">
        <v>200</v>
      </c>
      <c r="D51" s="25">
        <v>200</v>
      </c>
      <c r="E51" s="25">
        <f t="shared" si="1"/>
        <v>0</v>
      </c>
    </row>
    <row r="52" spans="1:5" x14ac:dyDescent="0.4">
      <c r="A52" t="s">
        <v>93</v>
      </c>
      <c r="B52" t="s">
        <v>45</v>
      </c>
      <c r="C52" s="25"/>
      <c r="D52" s="25"/>
      <c r="E52" s="25">
        <f t="shared" si="1"/>
        <v>0</v>
      </c>
    </row>
    <row r="53" spans="1:5" x14ac:dyDescent="0.4">
      <c r="A53" t="s">
        <v>94</v>
      </c>
      <c r="B53" t="s">
        <v>46</v>
      </c>
      <c r="C53" s="25">
        <v>300</v>
      </c>
      <c r="D53" s="25">
        <v>300</v>
      </c>
      <c r="E53" s="25">
        <f t="shared" si="1"/>
        <v>0</v>
      </c>
    </row>
    <row r="54" spans="1:5" x14ac:dyDescent="0.4">
      <c r="A54" t="s">
        <v>95</v>
      </c>
      <c r="B54" t="s">
        <v>46</v>
      </c>
      <c r="C54" s="25"/>
      <c r="D54" s="25"/>
      <c r="E54" s="25">
        <f t="shared" si="1"/>
        <v>0</v>
      </c>
    </row>
    <row r="55" spans="1:5" x14ac:dyDescent="0.4">
      <c r="A55" t="s">
        <v>96</v>
      </c>
      <c r="B55" t="s">
        <v>46</v>
      </c>
      <c r="C55" s="25"/>
      <c r="D55" s="25"/>
      <c r="E55" s="25">
        <f t="shared" si="1"/>
        <v>0</v>
      </c>
    </row>
    <row r="56" spans="1:5" x14ac:dyDescent="0.4">
      <c r="A56" t="s">
        <v>97</v>
      </c>
      <c r="B56" t="s">
        <v>47</v>
      </c>
      <c r="C56" s="25">
        <v>100</v>
      </c>
      <c r="D56" s="25">
        <v>150</v>
      </c>
      <c r="E56" s="25">
        <f t="shared" si="1"/>
        <v>-50</v>
      </c>
    </row>
    <row r="57" spans="1:5" x14ac:dyDescent="0.4">
      <c r="A57" t="s">
        <v>98</v>
      </c>
      <c r="B57" t="s">
        <v>47</v>
      </c>
      <c r="C57" s="25">
        <v>450</v>
      </c>
      <c r="D57" s="25">
        <v>400</v>
      </c>
      <c r="E57" s="25">
        <f t="shared" si="1"/>
        <v>50</v>
      </c>
    </row>
    <row r="58" spans="1:5" x14ac:dyDescent="0.4">
      <c r="A58" t="s">
        <v>41</v>
      </c>
      <c r="B58" t="s">
        <v>47</v>
      </c>
      <c r="C58" s="25">
        <v>300</v>
      </c>
      <c r="D58" s="25">
        <v>300</v>
      </c>
      <c r="E58" s="25">
        <f t="shared" si="1"/>
        <v>0</v>
      </c>
    </row>
    <row r="59" spans="1:5" x14ac:dyDescent="0.4">
      <c r="A59" t="s">
        <v>99</v>
      </c>
      <c r="B59" t="s">
        <v>47</v>
      </c>
      <c r="C59" s="25">
        <v>25</v>
      </c>
      <c r="D59" s="25">
        <v>25</v>
      </c>
      <c r="E59" s="25">
        <f t="shared" si="1"/>
        <v>0</v>
      </c>
    </row>
    <row r="60" spans="1:5" x14ac:dyDescent="0.4">
      <c r="A60" t="s">
        <v>73</v>
      </c>
      <c r="B60" t="s">
        <v>47</v>
      </c>
      <c r="C60" s="25">
        <v>100</v>
      </c>
      <c r="D60" s="25">
        <v>50</v>
      </c>
      <c r="E60" s="25">
        <f t="shared" si="1"/>
        <v>50</v>
      </c>
    </row>
    <row r="61" spans="1:5" x14ac:dyDescent="0.4">
      <c r="A61" t="s">
        <v>100</v>
      </c>
      <c r="B61" t="s">
        <v>47</v>
      </c>
      <c r="C61" s="25"/>
      <c r="D61" s="25"/>
      <c r="E61" s="25">
        <f t="shared" si="1"/>
        <v>0</v>
      </c>
    </row>
    <row r="62" spans="1:5" x14ac:dyDescent="0.4">
      <c r="A62" t="s">
        <v>101</v>
      </c>
      <c r="B62" t="s">
        <v>47</v>
      </c>
      <c r="C62" s="25">
        <v>450</v>
      </c>
      <c r="D62" s="25">
        <v>450</v>
      </c>
      <c r="E62" s="25">
        <f t="shared" si="1"/>
        <v>0</v>
      </c>
    </row>
    <row r="63" spans="1:5" s="5" customFormat="1" ht="22.8" customHeight="1" x14ac:dyDescent="0.4">
      <c r="A63" s="4" t="s">
        <v>48</v>
      </c>
      <c r="B63" s="4"/>
      <c r="C63" s="26">
        <f>SUM(C4:C62)</f>
        <v>8735</v>
      </c>
      <c r="D63" s="26">
        <f>SUM(D4:D62)</f>
        <v>8630</v>
      </c>
      <c r="E63" s="26">
        <f t="shared" si="1"/>
        <v>105</v>
      </c>
    </row>
  </sheetData>
  <mergeCells count="1">
    <mergeCell ref="A1:E1"/>
  </mergeCells>
  <pageMargins left="0.7" right="0.7" top="0.75" bottom="0.75" header="0.3" footer="0.3"/>
  <pageSetup scale="43" orientation="portrait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CRUSCOTTO RIASSUNTIVO</vt:lpstr>
      <vt:lpstr>VISÃO GERAL DAS DEMONSTRAÇÕES F</vt:lpstr>
      <vt:lpstr>EDIÇÕES MENSAIS</vt:lpstr>
      <vt:lpstr>'CRUSCOTTO RIASSUNTIVO'!Área_de_impresión</vt:lpstr>
      <vt:lpstr>'EDIÇÕES MENSAIS'!Área_de_impresión</vt:lpstr>
      <vt:lpstr>'VISÃO GERAL DAS DEMONSTRAÇÕES F'!Área_de_impresión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Andres VC</cp:lastModifiedBy>
  <dcterms:created xsi:type="dcterms:W3CDTF">2018-07-26T07:16:55Z</dcterms:created>
  <dcterms:modified xsi:type="dcterms:W3CDTF">2026-01-15T00:55:18Z</dcterms:modified>
</cp:coreProperties>
</file>